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terpoloaustraliacomau.sharepoint.com/sites/WPA/Shared Documents/Membership/Clubs/ClubPool Templates/"/>
    </mc:Choice>
  </mc:AlternateContent>
  <xr:revisionPtr revIDLastSave="0" documentId="8_{1C4A070B-EAEE-44ED-9CFB-4DF5B3C59769}" xr6:coauthVersionLast="46" xr6:coauthVersionMax="46" xr10:uidLastSave="{00000000-0000-0000-0000-000000000000}"/>
  <bookViews>
    <workbookView xWindow="-28920" yWindow="-120" windowWidth="29040" windowHeight="15840" xr2:uid="{224280EC-FD58-4FA4-840C-D02F463B1C09}"/>
  </bookViews>
  <sheets>
    <sheet name="Annual Budget" sheetId="1" r:id="rId1"/>
    <sheet name="Cashflow Projection" sheetId="2" r:id="rId2"/>
    <sheet name="Budget Monthly Reporting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3" l="1"/>
  <c r="K5" i="3"/>
  <c r="N5" i="3"/>
  <c r="Q5" i="3"/>
  <c r="T5" i="3"/>
  <c r="W5" i="3"/>
  <c r="Z5" i="3"/>
  <c r="AC5" i="3"/>
  <c r="AF5" i="3"/>
  <c r="AI5" i="3"/>
  <c r="AL5" i="3"/>
  <c r="H6" i="3"/>
  <c r="K6" i="3"/>
  <c r="N6" i="3"/>
  <c r="Q6" i="3"/>
  <c r="T6" i="3"/>
  <c r="W6" i="3"/>
  <c r="Z6" i="3"/>
  <c r="AC6" i="3"/>
  <c r="AF6" i="3"/>
  <c r="AI6" i="3"/>
  <c r="AL6" i="3"/>
  <c r="H7" i="3"/>
  <c r="K7" i="3"/>
  <c r="N7" i="3"/>
  <c r="Q7" i="3"/>
  <c r="T7" i="3"/>
  <c r="W7" i="3"/>
  <c r="Z7" i="3"/>
  <c r="AC7" i="3"/>
  <c r="AF7" i="3"/>
  <c r="AI7" i="3"/>
  <c r="AL7" i="3"/>
  <c r="H8" i="3"/>
  <c r="K8" i="3"/>
  <c r="N8" i="3"/>
  <c r="Q8" i="3"/>
  <c r="T8" i="3"/>
  <c r="W8" i="3"/>
  <c r="Z8" i="3"/>
  <c r="AC8" i="3"/>
  <c r="AF8" i="3"/>
  <c r="AI8" i="3"/>
  <c r="AL8" i="3"/>
  <c r="H9" i="3"/>
  <c r="K9" i="3"/>
  <c r="N9" i="3"/>
  <c r="Q9" i="3"/>
  <c r="T9" i="3"/>
  <c r="W9" i="3"/>
  <c r="Z9" i="3"/>
  <c r="AC9" i="3"/>
  <c r="AF9" i="3"/>
  <c r="AI9" i="3"/>
  <c r="AL9" i="3"/>
  <c r="H10" i="3"/>
  <c r="K10" i="3"/>
  <c r="N10" i="3"/>
  <c r="Q10" i="3"/>
  <c r="T10" i="3"/>
  <c r="W10" i="3"/>
  <c r="Z10" i="3"/>
  <c r="AC10" i="3"/>
  <c r="AF10" i="3"/>
  <c r="AI10" i="3"/>
  <c r="AL10" i="3"/>
  <c r="H11" i="3"/>
  <c r="AM11" i="3" s="1"/>
  <c r="K11" i="3"/>
  <c r="N11" i="3"/>
  <c r="Q11" i="3"/>
  <c r="T11" i="3"/>
  <c r="W11" i="3"/>
  <c r="Z11" i="3"/>
  <c r="AC11" i="3"/>
  <c r="AF11" i="3"/>
  <c r="AI11" i="3"/>
  <c r="AL11" i="3"/>
  <c r="H12" i="3"/>
  <c r="K12" i="3"/>
  <c r="N12" i="3"/>
  <c r="Q12" i="3"/>
  <c r="AM12" i="3" s="1"/>
  <c r="T12" i="3"/>
  <c r="W12" i="3"/>
  <c r="Z12" i="3"/>
  <c r="AC12" i="3"/>
  <c r="AF12" i="3"/>
  <c r="AI12" i="3"/>
  <c r="AL12" i="3"/>
  <c r="E6" i="3"/>
  <c r="E7" i="3"/>
  <c r="E8" i="3"/>
  <c r="AM8" i="3" s="1"/>
  <c r="E9" i="3"/>
  <c r="E10" i="3"/>
  <c r="E11" i="3"/>
  <c r="E12" i="3"/>
  <c r="G44" i="3"/>
  <c r="I44" i="3"/>
  <c r="P44" i="3"/>
  <c r="S44" i="3"/>
  <c r="X44" i="3"/>
  <c r="Y44" i="3"/>
  <c r="AA44" i="3"/>
  <c r="AE44" i="3"/>
  <c r="AG44" i="3"/>
  <c r="D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19" i="3"/>
  <c r="AM20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18" i="3"/>
  <c r="H18" i="3"/>
  <c r="K18" i="3"/>
  <c r="N18" i="3"/>
  <c r="Q18" i="3"/>
  <c r="T18" i="3"/>
  <c r="W18" i="3"/>
  <c r="Z18" i="3"/>
  <c r="AC18" i="3"/>
  <c r="AF18" i="3"/>
  <c r="AI18" i="3"/>
  <c r="AL18" i="3"/>
  <c r="H19" i="3"/>
  <c r="K19" i="3"/>
  <c r="N19" i="3"/>
  <c r="Q19" i="3"/>
  <c r="T19" i="3"/>
  <c r="W19" i="3"/>
  <c r="Z19" i="3"/>
  <c r="AC19" i="3"/>
  <c r="AF19" i="3"/>
  <c r="AI19" i="3"/>
  <c r="AL19" i="3"/>
  <c r="H20" i="3"/>
  <c r="K20" i="3"/>
  <c r="N20" i="3"/>
  <c r="Q20" i="3"/>
  <c r="T20" i="3"/>
  <c r="W20" i="3"/>
  <c r="Z20" i="3"/>
  <c r="AC20" i="3"/>
  <c r="AF20" i="3"/>
  <c r="AI20" i="3"/>
  <c r="AL20" i="3"/>
  <c r="H21" i="3"/>
  <c r="K21" i="3"/>
  <c r="N21" i="3"/>
  <c r="Q21" i="3"/>
  <c r="T21" i="3"/>
  <c r="W21" i="3"/>
  <c r="Z21" i="3"/>
  <c r="AC21" i="3"/>
  <c r="AF21" i="3"/>
  <c r="AI21" i="3"/>
  <c r="AL21" i="3"/>
  <c r="H22" i="3"/>
  <c r="K22" i="3"/>
  <c r="N22" i="3"/>
  <c r="Q22" i="3"/>
  <c r="T22" i="3"/>
  <c r="W22" i="3"/>
  <c r="Z22" i="3"/>
  <c r="AC22" i="3"/>
  <c r="AF22" i="3"/>
  <c r="AI22" i="3"/>
  <c r="AL22" i="3"/>
  <c r="H23" i="3"/>
  <c r="K23" i="3"/>
  <c r="N23" i="3"/>
  <c r="Q23" i="3"/>
  <c r="T23" i="3"/>
  <c r="W23" i="3"/>
  <c r="Z23" i="3"/>
  <c r="AC23" i="3"/>
  <c r="AF23" i="3"/>
  <c r="AI23" i="3"/>
  <c r="AL23" i="3"/>
  <c r="H24" i="3"/>
  <c r="K24" i="3"/>
  <c r="N24" i="3"/>
  <c r="Q24" i="3"/>
  <c r="T24" i="3"/>
  <c r="W24" i="3"/>
  <c r="Z24" i="3"/>
  <c r="AC24" i="3"/>
  <c r="AF24" i="3"/>
  <c r="AI24" i="3"/>
  <c r="AL24" i="3"/>
  <c r="H25" i="3"/>
  <c r="K25" i="3"/>
  <c r="N25" i="3"/>
  <c r="Q25" i="3"/>
  <c r="T25" i="3"/>
  <c r="W25" i="3"/>
  <c r="Z25" i="3"/>
  <c r="AC25" i="3"/>
  <c r="AF25" i="3"/>
  <c r="AI25" i="3"/>
  <c r="AL25" i="3"/>
  <c r="H26" i="3"/>
  <c r="K26" i="3"/>
  <c r="N26" i="3"/>
  <c r="Q26" i="3"/>
  <c r="T26" i="3"/>
  <c r="W26" i="3"/>
  <c r="Z26" i="3"/>
  <c r="AC26" i="3"/>
  <c r="AF26" i="3"/>
  <c r="AI26" i="3"/>
  <c r="AL26" i="3"/>
  <c r="H27" i="3"/>
  <c r="K27" i="3"/>
  <c r="N27" i="3"/>
  <c r="Q27" i="3"/>
  <c r="T27" i="3"/>
  <c r="W27" i="3"/>
  <c r="Z27" i="3"/>
  <c r="AC27" i="3"/>
  <c r="AF27" i="3"/>
  <c r="AI27" i="3"/>
  <c r="AL27" i="3"/>
  <c r="H28" i="3"/>
  <c r="K28" i="3"/>
  <c r="N28" i="3"/>
  <c r="Q28" i="3"/>
  <c r="T28" i="3"/>
  <c r="W28" i="3"/>
  <c r="Z28" i="3"/>
  <c r="AC28" i="3"/>
  <c r="AF28" i="3"/>
  <c r="AI28" i="3"/>
  <c r="AL28" i="3"/>
  <c r="H29" i="3"/>
  <c r="K29" i="3"/>
  <c r="N29" i="3"/>
  <c r="Q29" i="3"/>
  <c r="T29" i="3"/>
  <c r="W29" i="3"/>
  <c r="Z29" i="3"/>
  <c r="AC29" i="3"/>
  <c r="AF29" i="3"/>
  <c r="AI29" i="3"/>
  <c r="AL29" i="3"/>
  <c r="H30" i="3"/>
  <c r="K30" i="3"/>
  <c r="N30" i="3"/>
  <c r="Q30" i="3"/>
  <c r="T30" i="3"/>
  <c r="W30" i="3"/>
  <c r="Z30" i="3"/>
  <c r="AC30" i="3"/>
  <c r="AF30" i="3"/>
  <c r="AI30" i="3"/>
  <c r="AL30" i="3"/>
  <c r="H31" i="3"/>
  <c r="K31" i="3"/>
  <c r="N31" i="3"/>
  <c r="Q31" i="3"/>
  <c r="T31" i="3"/>
  <c r="W31" i="3"/>
  <c r="Z31" i="3"/>
  <c r="AC31" i="3"/>
  <c r="AF31" i="3"/>
  <c r="AI31" i="3"/>
  <c r="AL31" i="3"/>
  <c r="H32" i="3"/>
  <c r="K32" i="3"/>
  <c r="N32" i="3"/>
  <c r="Q32" i="3"/>
  <c r="T32" i="3"/>
  <c r="W32" i="3"/>
  <c r="Z32" i="3"/>
  <c r="AC32" i="3"/>
  <c r="AF32" i="3"/>
  <c r="AI32" i="3"/>
  <c r="AL32" i="3"/>
  <c r="H33" i="3"/>
  <c r="K33" i="3"/>
  <c r="N33" i="3"/>
  <c r="Q33" i="3"/>
  <c r="T33" i="3"/>
  <c r="W33" i="3"/>
  <c r="Z33" i="3"/>
  <c r="AC33" i="3"/>
  <c r="AF33" i="3"/>
  <c r="AI33" i="3"/>
  <c r="AL33" i="3"/>
  <c r="H34" i="3"/>
  <c r="K34" i="3"/>
  <c r="N34" i="3"/>
  <c r="Q34" i="3"/>
  <c r="T34" i="3"/>
  <c r="W34" i="3"/>
  <c r="Z34" i="3"/>
  <c r="AC34" i="3"/>
  <c r="AF34" i="3"/>
  <c r="AI34" i="3"/>
  <c r="AL34" i="3"/>
  <c r="H35" i="3"/>
  <c r="K35" i="3"/>
  <c r="N35" i="3"/>
  <c r="Q35" i="3"/>
  <c r="T35" i="3"/>
  <c r="W35" i="3"/>
  <c r="Z35" i="3"/>
  <c r="AC35" i="3"/>
  <c r="AF35" i="3"/>
  <c r="AI35" i="3"/>
  <c r="AL35" i="3"/>
  <c r="H36" i="3"/>
  <c r="K36" i="3"/>
  <c r="N36" i="3"/>
  <c r="Q36" i="3"/>
  <c r="T36" i="3"/>
  <c r="W36" i="3"/>
  <c r="Z36" i="3"/>
  <c r="AC36" i="3"/>
  <c r="AF36" i="3"/>
  <c r="AI36" i="3"/>
  <c r="AL36" i="3"/>
  <c r="H37" i="3"/>
  <c r="K37" i="3"/>
  <c r="N37" i="3"/>
  <c r="Q37" i="3"/>
  <c r="T37" i="3"/>
  <c r="W37" i="3"/>
  <c r="Z37" i="3"/>
  <c r="AC37" i="3"/>
  <c r="AF37" i="3"/>
  <c r="AI37" i="3"/>
  <c r="AL37" i="3"/>
  <c r="H38" i="3"/>
  <c r="K38" i="3"/>
  <c r="N38" i="3"/>
  <c r="Q38" i="3"/>
  <c r="T38" i="3"/>
  <c r="W38" i="3"/>
  <c r="Z38" i="3"/>
  <c r="AC38" i="3"/>
  <c r="AF38" i="3"/>
  <c r="AI38" i="3"/>
  <c r="AL38" i="3"/>
  <c r="H39" i="3"/>
  <c r="K39" i="3"/>
  <c r="N39" i="3"/>
  <c r="Q39" i="3"/>
  <c r="T39" i="3"/>
  <c r="W39" i="3"/>
  <c r="Z39" i="3"/>
  <c r="AC39" i="3"/>
  <c r="AF39" i="3"/>
  <c r="AI39" i="3"/>
  <c r="AL39" i="3"/>
  <c r="H40" i="3"/>
  <c r="K40" i="3"/>
  <c r="N40" i="3"/>
  <c r="Q40" i="3"/>
  <c r="T40" i="3"/>
  <c r="W40" i="3"/>
  <c r="Z40" i="3"/>
  <c r="AC40" i="3"/>
  <c r="AF40" i="3"/>
  <c r="AI40" i="3"/>
  <c r="AL40" i="3"/>
  <c r="H41" i="3"/>
  <c r="K41" i="3"/>
  <c r="N41" i="3"/>
  <c r="Q41" i="3"/>
  <c r="T41" i="3"/>
  <c r="W41" i="3"/>
  <c r="Z41" i="3"/>
  <c r="AC41" i="3"/>
  <c r="AF41" i="3"/>
  <c r="AI41" i="3"/>
  <c r="AL41" i="3"/>
  <c r="E19" i="3"/>
  <c r="E20" i="3"/>
  <c r="E21" i="3"/>
  <c r="E22" i="3"/>
  <c r="AM22" i="3" s="1"/>
  <c r="E23" i="3"/>
  <c r="AM23" i="3" s="1"/>
  <c r="E24" i="3"/>
  <c r="AM24" i="3" s="1"/>
  <c r="E25" i="3"/>
  <c r="AM25" i="3" s="1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18" i="3"/>
  <c r="AJ14" i="3"/>
  <c r="AJ44" i="3" s="1"/>
  <c r="AK14" i="3"/>
  <c r="AK44" i="3" s="1"/>
  <c r="AM9" i="3"/>
  <c r="E5" i="3"/>
  <c r="AH14" i="3"/>
  <c r="AH44" i="3" s="1"/>
  <c r="AE14" i="3"/>
  <c r="AB14" i="3"/>
  <c r="AB44" i="3" s="1"/>
  <c r="Y14" i="3"/>
  <c r="V14" i="3"/>
  <c r="V44" i="3" s="1"/>
  <c r="S14" i="3"/>
  <c r="P14" i="3"/>
  <c r="M14" i="3"/>
  <c r="M44" i="3" s="1"/>
  <c r="J14" i="3"/>
  <c r="J44" i="3" s="1"/>
  <c r="G14" i="3"/>
  <c r="D14" i="3"/>
  <c r="C14" i="3"/>
  <c r="C43" i="3"/>
  <c r="AG14" i="3"/>
  <c r="AD14" i="3"/>
  <c r="AD44" i="3" s="1"/>
  <c r="AA14" i="3"/>
  <c r="X14" i="3"/>
  <c r="U14" i="3"/>
  <c r="U44" i="3" s="1"/>
  <c r="R14" i="3"/>
  <c r="R44" i="3" s="1"/>
  <c r="O14" i="3"/>
  <c r="O44" i="3" s="1"/>
  <c r="L14" i="3"/>
  <c r="L44" i="3" s="1"/>
  <c r="I14" i="3"/>
  <c r="F14" i="3"/>
  <c r="F44" i="3" s="1"/>
  <c r="O13" i="2"/>
  <c r="O1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B17" i="2"/>
  <c r="B52" i="2" s="1"/>
  <c r="C17" i="2" s="1"/>
  <c r="C52" i="2" s="1"/>
  <c r="D17" i="2" s="1"/>
  <c r="D52" i="2" s="1"/>
  <c r="E17" i="2" s="1"/>
  <c r="E52" i="2" s="1"/>
  <c r="F17" i="2" s="1"/>
  <c r="F52" i="2" s="1"/>
  <c r="G17" i="2" s="1"/>
  <c r="G52" i="2" s="1"/>
  <c r="H17" i="2" s="1"/>
  <c r="H52" i="2" s="1"/>
  <c r="I17" i="2" s="1"/>
  <c r="I52" i="2" s="1"/>
  <c r="J17" i="2" s="1"/>
  <c r="J52" i="2" s="1"/>
  <c r="K17" i="2" s="1"/>
  <c r="K52" i="2" s="1"/>
  <c r="L17" i="2" s="1"/>
  <c r="L52" i="2" s="1"/>
  <c r="M17" i="2" s="1"/>
  <c r="M52" i="2" s="1"/>
  <c r="N17" i="2" s="1"/>
  <c r="N52" i="2" s="1"/>
  <c r="O15" i="2"/>
  <c r="O12" i="2"/>
  <c r="O11" i="2"/>
  <c r="O10" i="2"/>
  <c r="O9" i="2"/>
  <c r="O8" i="2"/>
  <c r="D21" i="1"/>
  <c r="D7" i="1"/>
  <c r="D8" i="1"/>
  <c r="C15" i="1"/>
  <c r="B15" i="1"/>
  <c r="C43" i="1"/>
  <c r="B43" i="1"/>
  <c r="D4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20" i="1"/>
  <c r="D19" i="1"/>
  <c r="D43" i="1" l="1"/>
  <c r="O16" i="2"/>
  <c r="O44" i="2"/>
  <c r="AL14" i="3"/>
  <c r="AL44" i="3" s="1"/>
  <c r="AM6" i="3"/>
  <c r="AM7" i="3"/>
  <c r="AM10" i="3"/>
  <c r="D44" i="3"/>
  <c r="AM5" i="3"/>
  <c r="C44" i="3"/>
  <c r="E14" i="3"/>
  <c r="E44" i="3" s="1"/>
  <c r="E43" i="3"/>
  <c r="AM21" i="3"/>
  <c r="AM43" i="3" s="1"/>
  <c r="H14" i="3"/>
  <c r="H44" i="3" s="1"/>
  <c r="N14" i="3"/>
  <c r="N44" i="3" s="1"/>
  <c r="AC14" i="3"/>
  <c r="AC44" i="3" s="1"/>
  <c r="K14" i="3"/>
  <c r="K44" i="3" s="1"/>
  <c r="AF14" i="3"/>
  <c r="AF44" i="3" s="1"/>
  <c r="AI14" i="3"/>
  <c r="AI44" i="3" s="1"/>
  <c r="W14" i="3"/>
  <c r="W44" i="3" s="1"/>
  <c r="Z14" i="3"/>
  <c r="Z44" i="3" s="1"/>
  <c r="Q14" i="3"/>
  <c r="Q44" i="3" s="1"/>
  <c r="T14" i="3"/>
  <c r="T44" i="3" s="1"/>
  <c r="B45" i="1"/>
  <c r="C45" i="1"/>
  <c r="AM14" i="3" l="1"/>
  <c r="AM44" i="3" s="1"/>
  <c r="D10" i="1"/>
  <c r="D11" i="1"/>
  <c r="D12" i="1"/>
  <c r="D13" i="1"/>
  <c r="D9" i="1"/>
  <c r="D6" i="1"/>
  <c r="A3" i="1"/>
  <c r="B3" i="1"/>
  <c r="C3" i="1"/>
  <c r="D3" i="1"/>
  <c r="E3" i="1"/>
  <c r="D15" i="1" l="1"/>
  <c r="D45" i="1" s="1"/>
</calcChain>
</file>

<file path=xl/sharedStrings.xml><?xml version="1.0" encoding="utf-8"?>
<sst xmlns="http://schemas.openxmlformats.org/spreadsheetml/2006/main" count="217" uniqueCount="76">
  <si>
    <t>CLUB NAME 202X ANNUAL BUDGET</t>
  </si>
  <si>
    <t xml:space="preserve">Income </t>
  </si>
  <si>
    <t xml:space="preserve">Merchandise </t>
  </si>
  <si>
    <t>Grants</t>
  </si>
  <si>
    <t>Membership</t>
  </si>
  <si>
    <t xml:space="preserve">Interest </t>
  </si>
  <si>
    <t xml:space="preserve">Fundraising Activity 1 </t>
  </si>
  <si>
    <t>Fundraising Activity 2</t>
  </si>
  <si>
    <t>Fundraising Activity 3</t>
  </si>
  <si>
    <t xml:space="preserve">Expenses </t>
  </si>
  <si>
    <t xml:space="preserve">Affiliation </t>
  </si>
  <si>
    <t>Insurance</t>
  </si>
  <si>
    <t>Facility Hire</t>
  </si>
  <si>
    <t>Honariums</t>
  </si>
  <si>
    <t xml:space="preserve">Merchadise </t>
  </si>
  <si>
    <t xml:space="preserve">Fundrainsing </t>
  </si>
  <si>
    <t>Sponsorship</t>
  </si>
  <si>
    <t>Accounting software</t>
  </si>
  <si>
    <t xml:space="preserve">Auditor </t>
  </si>
  <si>
    <t xml:space="preserve">Printing </t>
  </si>
  <si>
    <t xml:space="preserve">Website hosting </t>
  </si>
  <si>
    <t>Bank charges</t>
  </si>
  <si>
    <t>Interest</t>
  </si>
  <si>
    <t xml:space="preserve">Advertising </t>
  </si>
  <si>
    <t>Trophies/Certificates</t>
  </si>
  <si>
    <t>Presentation event</t>
  </si>
  <si>
    <t xml:space="preserve">First Aid </t>
  </si>
  <si>
    <t xml:space="preserve">Workforce training </t>
  </si>
  <si>
    <t xml:space="preserve">Equipment </t>
  </si>
  <si>
    <t>Tournament entry fees</t>
  </si>
  <si>
    <t xml:space="preserve">Signage </t>
  </si>
  <si>
    <t xml:space="preserve">Stationary </t>
  </si>
  <si>
    <t xml:space="preserve">Total Income </t>
  </si>
  <si>
    <t>Total Expenses</t>
  </si>
  <si>
    <t>Forecast Gain/(Loss)</t>
  </si>
  <si>
    <t xml:space="preserve">Misc </t>
  </si>
  <si>
    <t>Meeting room hire</t>
  </si>
  <si>
    <t>Starting date</t>
  </si>
  <si>
    <t>Beginning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</si>
  <si>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</si>
  <si>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</si>
  <si>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</si>
  <si>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</si>
  <si>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</si>
  <si>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</si>
  <si>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</si>
  <si>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</si>
  <si>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</si>
  <si>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</si>
  <si>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</si>
  <si>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</si>
  <si>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</si>
  <si>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Cash on hand (beginning of month)</t>
  </si>
  <si>
    <t>CASH RECEIPTS</t>
  </si>
  <si>
    <t xml:space="preserve"> </t>
  </si>
  <si>
    <t>TOTAL CASH RECEIPTS</t>
  </si>
  <si>
    <t>Total cash available</t>
  </si>
  <si>
    <t>CASH PAID OUT</t>
  </si>
  <si>
    <t>SUBTOTAL</t>
  </si>
  <si>
    <t>TOTAL CASH PAID OUT</t>
  </si>
  <si>
    <t>Cash on hand (end of month)</t>
  </si>
  <si>
    <t>GST Payable</t>
  </si>
  <si>
    <t xml:space="preserve">Loan repayments </t>
  </si>
  <si>
    <t>YTD Variance</t>
  </si>
  <si>
    <t>Account</t>
  </si>
  <si>
    <t>Description / Category</t>
  </si>
  <si>
    <t>Budget</t>
  </si>
  <si>
    <t>Actual</t>
  </si>
  <si>
    <t>Comments</t>
  </si>
  <si>
    <t>REVENUE</t>
  </si>
  <si>
    <t xml:space="preserve">    REVENUE TOTAL</t>
  </si>
  <si>
    <t>EXPENDITURE</t>
  </si>
  <si>
    <t xml:space="preserve">    EXPENDITURE TOTAL</t>
  </si>
  <si>
    <t>NET INCOME (LOSS)</t>
  </si>
  <si>
    <t xml:space="preserve">Variance </t>
  </si>
  <si>
    <t>CLUB NAME 20XX Cashflow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</si>
</sst>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(#,##0.00\);_-* &quot;-&quot;_-;_-@_-"/>
    <numFmt numFmtId="165" formatCode="mmm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lightUp">
        <bgColor theme="7" tint="0.79998168889431442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4" fillId="0" borderId="0" xfId="0" applyFont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Border="1"/>
    <xf numFmtId="164" fontId="2" fillId="0" borderId="1" xfId="1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wrapText="1"/>
    </xf>
    <xf numFmtId="17" fontId="8" fillId="0" borderId="13" xfId="0" applyNumberFormat="1" applyFont="1" applyBorder="1" applyAlignment="1" applyProtection="1">
      <alignment horizontal="right" wrapText="1"/>
      <protection locked="0"/>
    </xf>
    <xf numFmtId="0" fontId="8" fillId="0" borderId="0" xfId="0" applyFont="1"/>
    <xf numFmtId="0" fontId="0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3" fontId="8" fillId="0" borderId="7" xfId="0" applyNumberFormat="1" applyFont="1" applyBorder="1" applyAlignment="1" applyProtection="1">
      <alignment wrapText="1"/>
      <protection locked="0"/>
    </xf>
    <xf numFmtId="3" fontId="8" fillId="2" borderId="8" xfId="0" applyNumberFormat="1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3" fontId="8" fillId="0" borderId="0" xfId="0" applyNumberFormat="1" applyFont="1" applyAlignment="1">
      <alignment wrapText="1"/>
    </xf>
    <xf numFmtId="3" fontId="8" fillId="0" borderId="5" xfId="0" applyNumberFormat="1" applyFont="1" applyBorder="1" applyAlignment="1" applyProtection="1">
      <alignment wrapText="1"/>
      <protection locked="0"/>
    </xf>
    <xf numFmtId="3" fontId="8" fillId="2" borderId="6" xfId="0" applyNumberFormat="1" applyFont="1" applyFill="1" applyBorder="1" applyAlignment="1">
      <alignment wrapText="1"/>
    </xf>
    <xf numFmtId="3" fontId="8" fillId="0" borderId="13" xfId="0" applyNumberFormat="1" applyFont="1" applyBorder="1" applyAlignment="1" applyProtection="1">
      <alignment wrapText="1"/>
      <protection locked="0"/>
    </xf>
    <xf numFmtId="0" fontId="9" fillId="3" borderId="7" xfId="0" applyFont="1" applyFill="1" applyBorder="1" applyAlignment="1">
      <alignment wrapText="1"/>
    </xf>
    <xf numFmtId="3" fontId="8" fillId="0" borderId="8" xfId="0" applyNumberFormat="1" applyFont="1" applyBorder="1" applyAlignment="1" applyProtection="1">
      <alignment wrapText="1"/>
      <protection locked="0"/>
    </xf>
    <xf numFmtId="3" fontId="8" fillId="2" borderId="9" xfId="0" applyNumberFormat="1" applyFont="1" applyFill="1" applyBorder="1" applyAlignment="1">
      <alignment wrapText="1"/>
    </xf>
    <xf numFmtId="3" fontId="8" fillId="2" borderId="14" xfId="0" applyNumberFormat="1" applyFont="1" applyFill="1" applyBorder="1" applyAlignment="1">
      <alignment wrapText="1"/>
    </xf>
    <xf numFmtId="0" fontId="9" fillId="0" borderId="16" xfId="0" applyFont="1" applyBorder="1" applyAlignment="1">
      <alignment wrapText="1"/>
    </xf>
    <xf numFmtId="3" fontId="8" fillId="0" borderId="15" xfId="0" applyNumberFormat="1" applyFont="1" applyBorder="1" applyAlignment="1">
      <alignment wrapText="1"/>
    </xf>
    <xf numFmtId="3" fontId="8" fillId="0" borderId="16" xfId="0" applyNumberFormat="1" applyFont="1" applyBorder="1" applyAlignment="1">
      <alignment wrapText="1"/>
    </xf>
    <xf numFmtId="3" fontId="8" fillId="0" borderId="3" xfId="0" applyNumberFormat="1" applyFont="1" applyBorder="1" applyAlignment="1" applyProtection="1">
      <alignment wrapText="1"/>
      <protection locked="0"/>
    </xf>
    <xf numFmtId="0" fontId="2" fillId="3" borderId="0" xfId="0" applyFont="1" applyFill="1" applyAlignment="1">
      <alignment wrapText="1"/>
    </xf>
    <xf numFmtId="0" fontId="8" fillId="0" borderId="10" xfId="0" applyFont="1" applyBorder="1" applyAlignment="1">
      <alignment wrapText="1"/>
    </xf>
    <xf numFmtId="3" fontId="8" fillId="0" borderId="12" xfId="0" applyNumberFormat="1" applyFont="1" applyBorder="1" applyAlignment="1">
      <alignment wrapText="1"/>
    </xf>
    <xf numFmtId="3" fontId="8" fillId="2" borderId="12" xfId="0" applyNumberFormat="1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3" fontId="8" fillId="0" borderId="9" xfId="0" applyNumberFormat="1" applyFont="1" applyBorder="1" applyAlignment="1">
      <alignment wrapText="1"/>
    </xf>
    <xf numFmtId="0" fontId="9" fillId="3" borderId="6" xfId="0" applyFont="1" applyFill="1" applyBorder="1" applyAlignment="1">
      <alignment wrapText="1"/>
    </xf>
    <xf numFmtId="3" fontId="8" fillId="0" borderId="17" xfId="0" applyNumberFormat="1" applyFont="1" applyBorder="1" applyAlignment="1" applyProtection="1">
      <alignment wrapText="1"/>
      <protection locked="0"/>
    </xf>
    <xf numFmtId="3" fontId="8" fillId="2" borderId="17" xfId="0" applyNumberFormat="1" applyFont="1" applyFill="1" applyBorder="1" applyAlignment="1">
      <alignment wrapText="1"/>
    </xf>
    <xf numFmtId="0" fontId="12" fillId="0" borderId="0" xfId="0" applyFont="1" applyProtection="1">
      <protection locked="0"/>
    </xf>
    <xf numFmtId="0" fontId="12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right"/>
      <protection locked="0"/>
    </xf>
    <xf numFmtId="2" fontId="14" fillId="0" borderId="0" xfId="0" applyNumberFormat="1" applyFont="1" applyAlignment="1">
      <alignment horizontal="right"/>
    </xf>
    <xf numFmtId="0" fontId="15" fillId="0" borderId="18" xfId="0" applyFont="1" applyBorder="1" applyAlignment="1">
      <alignment horizontal="left"/>
    </xf>
    <xf numFmtId="0" fontId="12" fillId="0" borderId="0" xfId="0" applyFont="1" applyBorder="1" applyProtection="1">
      <protection locked="0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5" fillId="0" borderId="11" xfId="0" applyFont="1" applyBorder="1"/>
    <xf numFmtId="17" fontId="15" fillId="0" borderId="18" xfId="0" applyNumberFormat="1" applyFont="1" applyBorder="1" applyAlignment="1">
      <alignment horizontal="left"/>
    </xf>
    <xf numFmtId="0" fontId="15" fillId="0" borderId="0" xfId="0" applyFont="1" applyProtection="1">
      <protection locked="0"/>
    </xf>
    <xf numFmtId="0" fontId="15" fillId="0" borderId="0" xfId="0" applyFont="1"/>
    <xf numFmtId="0" fontId="13" fillId="0" borderId="19" xfId="0" applyFont="1" applyBorder="1" applyAlignment="1">
      <alignment horizontal="left"/>
    </xf>
    <xf numFmtId="40" fontId="13" fillId="0" borderId="20" xfId="0" applyNumberFormat="1" applyFont="1" applyBorder="1" applyAlignment="1">
      <alignment horizontal="right"/>
    </xf>
    <xf numFmtId="40" fontId="13" fillId="0" borderId="0" xfId="0" applyNumberFormat="1" applyFont="1" applyBorder="1" applyAlignment="1">
      <alignment horizontal="right"/>
    </xf>
    <xf numFmtId="0" fontId="15" fillId="0" borderId="0" xfId="0" applyFont="1" applyBorder="1" applyProtection="1">
      <protection locked="0"/>
    </xf>
    <xf numFmtId="0" fontId="15" fillId="0" borderId="0" xfId="0" applyFont="1" applyBorder="1"/>
    <xf numFmtId="0" fontId="15" fillId="0" borderId="20" xfId="0" applyFont="1" applyBorder="1"/>
    <xf numFmtId="0" fontId="13" fillId="0" borderId="2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40" fontId="13" fillId="0" borderId="1" xfId="0" applyNumberFormat="1" applyFont="1" applyBorder="1" applyAlignment="1">
      <alignment horizontal="right"/>
    </xf>
    <xf numFmtId="0" fontId="13" fillId="0" borderId="0" xfId="0" applyFont="1" applyBorder="1" applyProtection="1">
      <protection locked="0"/>
    </xf>
    <xf numFmtId="0" fontId="15" fillId="0" borderId="1" xfId="0" applyFont="1" applyBorder="1"/>
    <xf numFmtId="2" fontId="12" fillId="0" borderId="0" xfId="0" applyNumberFormat="1" applyFont="1"/>
    <xf numFmtId="2" fontId="14" fillId="4" borderId="0" xfId="0" applyNumberFormat="1" applyFont="1" applyFill="1" applyAlignment="1">
      <alignment horizontal="right"/>
    </xf>
    <xf numFmtId="0" fontId="16" fillId="5" borderId="0" xfId="0" applyFont="1" applyFill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17" fillId="5" borderId="18" xfId="0" applyFont="1" applyFill="1" applyBorder="1" applyAlignment="1">
      <alignment horizontal="left"/>
    </xf>
    <xf numFmtId="0" fontId="17" fillId="5" borderId="0" xfId="0" applyFont="1" applyFill="1" applyProtection="1">
      <protection locked="0"/>
    </xf>
    <xf numFmtId="0" fontId="17" fillId="5" borderId="0" xfId="0" applyFont="1" applyFill="1"/>
    <xf numFmtId="0" fontId="17" fillId="5" borderId="19" xfId="0" applyFont="1" applyFill="1" applyBorder="1" applyAlignment="1">
      <alignment horizontal="left"/>
    </xf>
    <xf numFmtId="0" fontId="17" fillId="5" borderId="20" xfId="0" applyFont="1" applyFill="1" applyBorder="1" applyAlignment="1">
      <alignment vertical="top"/>
    </xf>
    <xf numFmtId="2" fontId="17" fillId="5" borderId="20" xfId="3" applyNumberFormat="1" applyFont="1" applyFill="1" applyBorder="1" applyAlignment="1">
      <alignment horizontal="right"/>
    </xf>
    <xf numFmtId="2" fontId="17" fillId="5" borderId="20" xfId="3" applyNumberFormat="1" applyFont="1" applyFill="1" applyBorder="1" applyAlignment="1" applyProtection="1">
      <alignment horizontal="right"/>
      <protection locked="0"/>
    </xf>
    <xf numFmtId="40" fontId="17" fillId="5" borderId="0" xfId="0" applyNumberFormat="1" applyFont="1" applyFill="1" applyBorder="1" applyAlignment="1">
      <alignment horizontal="right"/>
    </xf>
    <xf numFmtId="0" fontId="17" fillId="5" borderId="0" xfId="0" applyFont="1" applyFill="1" applyBorder="1" applyProtection="1">
      <protection locked="0"/>
    </xf>
    <xf numFmtId="0" fontId="17" fillId="5" borderId="0" xfId="0" applyFont="1" applyFill="1" applyBorder="1"/>
    <xf numFmtId="0" fontId="17" fillId="5" borderId="20" xfId="0" applyFont="1" applyFill="1" applyBorder="1"/>
    <xf numFmtId="0" fontId="6" fillId="5" borderId="11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17" fontId="6" fillId="5" borderId="5" xfId="0" applyNumberFormat="1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165" fontId="6" fillId="5" borderId="6" xfId="0" applyNumberFormat="1" applyFont="1" applyFill="1" applyBorder="1" applyAlignment="1">
      <alignment horizontal="center" wrapText="1"/>
    </xf>
    <xf numFmtId="17" fontId="6" fillId="5" borderId="9" xfId="0" applyNumberFormat="1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wrapText="1"/>
    </xf>
    <xf numFmtId="3" fontId="8" fillId="6" borderId="8" xfId="0" applyNumberFormat="1" applyFont="1" applyFill="1" applyBorder="1" applyAlignment="1">
      <alignment wrapText="1"/>
    </xf>
    <xf numFmtId="3" fontId="10" fillId="6" borderId="8" xfId="0" applyNumberFormat="1" applyFont="1" applyFill="1" applyBorder="1" applyAlignment="1">
      <alignment wrapText="1"/>
    </xf>
    <xf numFmtId="0" fontId="8" fillId="6" borderId="8" xfId="0" applyFont="1" applyFill="1" applyBorder="1" applyAlignment="1">
      <alignment wrapText="1"/>
    </xf>
    <xf numFmtId="0" fontId="11" fillId="6" borderId="9" xfId="0" applyFont="1" applyFill="1" applyBorder="1" applyAlignment="1">
      <alignment wrapText="1"/>
    </xf>
    <xf numFmtId="3" fontId="8" fillId="6" borderId="12" xfId="0" applyNumberFormat="1" applyFont="1" applyFill="1" applyBorder="1" applyAlignment="1">
      <alignment wrapText="1"/>
    </xf>
    <xf numFmtId="3" fontId="10" fillId="6" borderId="9" xfId="0" applyNumberFormat="1" applyFont="1" applyFill="1" applyBorder="1" applyAlignment="1">
      <alignment wrapText="1"/>
    </xf>
    <xf numFmtId="3" fontId="8" fillId="6" borderId="9" xfId="0" applyNumberFormat="1" applyFont="1" applyFill="1" applyBorder="1" applyAlignment="1">
      <alignment wrapText="1"/>
    </xf>
    <xf numFmtId="3" fontId="8" fillId="6" borderId="3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/>
    </xf>
    <xf numFmtId="0" fontId="0" fillId="0" borderId="0" xfId="0" applyFill="1"/>
    <xf numFmtId="0" fontId="6" fillId="5" borderId="0" xfId="0" applyFont="1" applyFill="1"/>
  </cellXfs>
  <cellStyles count="4">
    <cellStyle name="Comma" xfId="1" builtinId="3"/>
    <cellStyle name="Currency" xfId="3" builtinId="4"/>
    <cellStyle name="Normal" xfId="0" builtinId="0"/>
    <cellStyle name="Normal 2" xfId="2" xr:uid="{3E5B4BAD-3946-49D8-8E65-72FDBC105631}"/>
  </cellStyles>
  <dxfs count="127">
    <dxf>
      <font>
        <color rgb="FFC0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lightUp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249977111117893"/>
        <name val="Calibri"/>
        <family val="2"/>
        <scheme val="minor"/>
      </font>
      <numFmt numFmtId="3" formatCode="#,##0"/>
      <fill>
        <patternFill patternType="lightUp">
          <fgColor indexed="64"/>
          <bgColor theme="7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lightUp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lightUp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lightUp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rgb="FF00206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mmm/yy"/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rgb="FF0020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lightUp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249977111117893"/>
        <name val="Calibri"/>
        <family val="2"/>
        <scheme val="minor"/>
      </font>
      <numFmt numFmtId="3" formatCode="#,##0"/>
      <fill>
        <patternFill patternType="lightUp">
          <fgColor indexed="64"/>
          <bgColor indexed="2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mmm/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mmm/yy"/>
      <fill>
        <patternFill patternType="solid">
          <fgColor indexed="64"/>
          <bgColor theme="1" tint="0.499984740745262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border diagonalUp="0" diagonalDown="0" outline="0">
        <left/>
        <right style="thin">
          <color indexed="64"/>
        </right>
        <top/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mmm/yy"/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protection locked="0" hidden="0"/>
    </dxf>
    <dxf>
      <border outline="0">
        <bottom style="thin">
          <color indexed="64"/>
        </bottom>
      </border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Cash" pivot="0" count="4" xr9:uid="{96FD0E9C-D863-4A5B-89D1-2200C69977BA}">
      <tableStyleElement type="wholeTable" dxfId="126"/>
      <tableStyleElement type="headerRow" dxfId="125"/>
      <tableStyleElement type="totalRow" dxfId="124"/>
      <tableStyleElement type="firstTotalCell" dxfId="1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cinta.Houston\Downloads\TEMPLATE-Annual-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chedules"/>
      <sheetName val="Analysis"/>
    </sheetNames>
    <sheetDataSet>
      <sheetData sheetId="0">
        <row r="2">
          <cell r="A2" t="str">
            <v>DESCRIPTION</v>
          </cell>
          <cell r="B2" t="str">
            <v>ACTUAL 20XX</v>
          </cell>
          <cell r="C2" t="str">
            <v>BUDGET 20XX</v>
          </cell>
          <cell r="D2" t="str">
            <v>VARIANCE</v>
          </cell>
          <cell r="E2" t="str">
            <v>COMMENTS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DD866B0-0E45-4E93-BFF3-F1F8D3530E6F}" name="CashReceipts" displayName="CashReceipts" ref="A7:O16" totalsRowCount="1" headerRowDxfId="13" dataDxfId="121" totalsRowDxfId="119" headerRowBorderDxfId="122" tableBorderDxfId="120">
  <tableColumns count="15">
    <tableColumn id="1" xr3:uid="{EDEAA27B-5FF2-43F2-B8CF-A06494CE717E}" name="CASH RECEIPTS" totalsRowLabel="TOTAL CASH RECEIPTS" dataDxfId="10" totalsRowDxfId="56"/>
    <tableColumn id="2" xr3:uid="{51AEDD38-4AE0-4B22-B0DE-D19DF73B85E2}" name=" " dataDxfId="8" totalsRowDxfId="55"/>
    <tableColumn id="3" xr3:uid="{D404AC48-3981-4F15-96B7-DFE3D491C0DC}" name="Jul" dataDxfId="9" totalsRowDxfId="54"/>
    <tableColumn id="4" xr3:uid="{9BFC2BB3-A0EF-4CD5-98DA-536D74F490DD}" name="Aug" dataDxfId="68" totalsRowDxfId="53"/>
    <tableColumn id="5" xr3:uid="{D625F6DD-AA35-44EF-B1CE-64EAB0AEBD2E}" name="Sep" dataDxfId="67" totalsRowDxfId="52"/>
    <tableColumn id="6" xr3:uid="{AB3F16D0-61E5-4468-A069-D12D43793F1D}" name="Oct" dataDxfId="66" totalsRowDxfId="51"/>
    <tableColumn id="7" xr3:uid="{45FFA088-1FD9-4EF5-B1FA-B8604EC627E1}" name="Nov" dataDxfId="65" totalsRowDxfId="50"/>
    <tableColumn id="8" xr3:uid="{4BB14263-A17E-46F5-8274-0FDC911CCFC7}" name="Dec" dataDxfId="64" totalsRowDxfId="49"/>
    <tableColumn id="9" xr3:uid="{84BCB17F-C145-470C-BACE-24705DFD841C}" name="Jan" dataDxfId="63" totalsRowDxfId="48"/>
    <tableColumn id="10" xr3:uid="{122DE058-68BC-4BE2-A2E6-356A4BB9B58B}" name="Feb" dataDxfId="62" totalsRowDxfId="47"/>
    <tableColumn id="11" xr3:uid="{AF8A3435-B9E1-4177-AD0F-15ED7E4AD48C}" name="Mar" dataDxfId="61" totalsRowDxfId="46"/>
    <tableColumn id="12" xr3:uid="{973A3AF1-5802-43FE-B8E7-5BC79EDC3792}" name="Apr" dataDxfId="60" totalsRowDxfId="45"/>
    <tableColumn id="13" xr3:uid="{273B3709-B7D4-4EC2-BC60-28DB5F5EA5D9}" name="May" dataDxfId="59" totalsRowDxfId="44"/>
    <tableColumn id="14" xr3:uid="{5343F40C-8B79-4FEE-B895-145B54DED541}" name="Jun" dataDxfId="58" totalsRowDxfId="43"/>
    <tableColumn id="15" xr3:uid="{0A3CA033-C8C7-4CBD-A4AC-72AB37D32331}" name="Total" totalsRowFunction="sum" dataDxfId="57" totalsRowDxfId="42">
      <calculatedColumnFormula>SUM(C8:N8)</calculatedColumnFormula>
    </tableColumn>
  </tableColumns>
  <tableStyleInfo name="Cash" showFirstColumn="0" showLastColumn="0" showRowStripes="0" showColumnStripes="0"/>
  <extLst>
    <ext xmlns:x14="http://schemas.microsoft.com/office/spreadsheetml/2009/9/main" uri="{504A1905-F514-4f6f-8877-14C23A59335A}">
      <x14:table altTextSummary="Enter or modify Cash Receipts items and each month values in this table. Total Cash Receipts and Total Cash Available are auto calculated 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572E38A4-5869-4945-9E50-AE7DC1045F17}" name="CashOnHand" displayName="CashOnHand" ref="B4:O5" totalsRowShown="0" headerRowDxfId="12" dataDxfId="117" headerRowBorderDxfId="118" tableBorderDxfId="116">
  <tableColumns count="14">
    <tableColumn id="1" xr3:uid="{AB8ABB05-F7A1-434B-863D-C591D2918545}" name="Beginning" dataDxfId="115"/>
    <tableColumn id="2" xr3:uid="{5B8AB862-DC0A-4FF5-8FD4-E48393273BA4}" name="Jul" dataDxfId="114"/>
    <tableColumn id="3" xr3:uid="{A26B0842-7403-4049-807A-5A38312B2C7B}" name="Aug" dataDxfId="113"/>
    <tableColumn id="4" xr3:uid="{560B9776-645C-4908-8A3C-E9517248A448}" name="Sep" dataDxfId="112"/>
    <tableColumn id="5" xr3:uid="{285D11DF-B79A-43E0-9D97-8EC0EC6AA062}" name="Oct" dataDxfId="111"/>
    <tableColumn id="6" xr3:uid="{A36163A0-E8AB-4C1B-8217-A441F2C782F9}" name="Nov" dataDxfId="110"/>
    <tableColumn id="7" xr3:uid="{2EB0379E-6CCC-48B6-B25E-AA561003FB1B}" name="Dec" dataDxfId="109"/>
    <tableColumn id="8" xr3:uid="{D1BFAC09-2473-4489-9842-679ABD90467B}" name="Jan" dataDxfId="108"/>
    <tableColumn id="9" xr3:uid="{68481E48-AB6E-4997-B9D5-967388E438A8}" name="Feb" dataDxfId="107"/>
    <tableColumn id="10" xr3:uid="{3D540C55-9F1D-4CE9-8626-C2BBC6A103F5}" name="Mar" dataDxfId="106"/>
    <tableColumn id="11" xr3:uid="{13FC1B0C-2948-41AF-86CD-5004263C54C1}" name="Apr" dataDxfId="105"/>
    <tableColumn id="12" xr3:uid="{04B5E2DC-1AE2-4B38-BF84-953E416DD028}" name="May" dataDxfId="104"/>
    <tableColumn id="13" xr3:uid="{D248531B-5C3D-4496-B463-5D9EA81CF0DB}" name="Jun" dataDxfId="2"/>
    <tableColumn id="14" xr3:uid="{1CACA715-82B9-4F6D-A038-3AE722C42711}" name="Total" dataDxfId="1"/>
  </tableColumns>
  <tableStyleInfo name="Cash" showFirstColumn="0" showLastColumn="0" showRowStripes="1" showColumnStripes="0"/>
  <extLst>
    <ext xmlns:x14="http://schemas.microsoft.com/office/spreadsheetml/2009/9/main" uri="{504A1905-F514-4f6f-8877-14C23A59335A}">
      <x14:table altTextSummary="Enter Cash on hand in Beginning in this table. Cash on hand is auto calculated for each month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41806DF-8DE1-4BE7-AC06-70B8B50E1B15}" name="Expenses" displayName="Expenses" ref="A19:O44" totalsRowCount="1" headerRowDxfId="11" dataDxfId="102" totalsRowDxfId="100" headerRowBorderDxfId="103" tableBorderDxfId="101">
  <tableColumns count="15">
    <tableColumn id="1" xr3:uid="{0A9E74B2-D06C-404E-BF99-6FB42CFC546A}" name="CASH PAID OUT" totalsRowLabel="SUBTOTAL" dataDxfId="7" totalsRowDxfId="41"/>
    <tableColumn id="2" xr3:uid="{C81AE591-2F34-4C8D-BA2B-25D4A7E25333}" name=" " dataDxfId="6" totalsRowDxfId="40"/>
    <tableColumn id="3" xr3:uid="{88105EDC-6E0E-4FF0-B7D5-AAF104A4E798}" name="Jul" dataDxfId="39" totalsRowDxfId="38"/>
    <tableColumn id="4" xr3:uid="{084B0DAF-44BF-4072-8D3E-126A03A59477}" name="Aug" dataDxfId="37" totalsRowDxfId="36"/>
    <tableColumn id="5" xr3:uid="{B8924530-B3F6-4EDF-8DA0-A1505EE5393F}" name="Sep" dataDxfId="35" totalsRowDxfId="34"/>
    <tableColumn id="6" xr3:uid="{FAE41C8E-A8FA-4EB0-8E32-97D04B96CF1C}" name="Oct" dataDxfId="33" totalsRowDxfId="32"/>
    <tableColumn id="7" xr3:uid="{02527B05-2C81-41D4-8132-9E7AD210410D}" name="Nov" dataDxfId="31" totalsRowDxfId="30"/>
    <tableColumn id="8" xr3:uid="{0013C44E-950A-495C-A48C-EBE3DCEAAB37}" name="Dec" dataDxfId="29" totalsRowDxfId="28"/>
    <tableColumn id="9" xr3:uid="{BE854AF8-5C95-4DBE-ABE9-3E118174952A}" name="Jan" dataDxfId="27" totalsRowDxfId="26"/>
    <tableColumn id="10" xr3:uid="{D2CE06B4-A1DD-4690-9F5B-A4CFB8307D26}" name="Feb" dataDxfId="25" totalsRowDxfId="24"/>
    <tableColumn id="11" xr3:uid="{0C94F202-C5CE-4E4E-BB32-DE8BD7670239}" name="Mar" dataDxfId="23" totalsRowDxfId="22"/>
    <tableColumn id="12" xr3:uid="{88C6385D-FDEC-47B8-9BA7-84A3CEA9900C}" name="Apr" dataDxfId="21" totalsRowDxfId="20"/>
    <tableColumn id="13" xr3:uid="{43524549-BE01-4CE9-8D09-EECB686486D8}" name="May" dataDxfId="19" totalsRowDxfId="18"/>
    <tableColumn id="14" xr3:uid="{ACA7F71E-8AC5-4775-80A9-52B69BBDB40B}" name="Jun" dataDxfId="17" totalsRowDxfId="16"/>
    <tableColumn id="15" xr3:uid="{CEA645EA-41FB-4646-9CF1-A9E8344A5D84}" name="Total" totalsRowFunction="sum" dataDxfId="15" totalsRowDxfId="14">
      <calculatedColumnFormula>SUM(C20:N20)</calculatedColumnFormula>
    </tableColumn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Cash Paid Out items and each month values in this table. Subtotal is auto calculated at the en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CA6CEE5-FD93-4FF3-A979-3159AE94BA63}" name="CashPaidOut" displayName="CashPaidOut" ref="A45:O51" totalsRowCount="1" headerRowDxfId="99" dataDxfId="98" totalsRowDxfId="96" tableBorderDxfId="97">
  <tableColumns count="15">
    <tableColumn id="1" xr3:uid="{E21E1E53-CEBB-40EE-BCC5-BA5B71A545B9}" name="CASH PAID OUT" totalsRowLabel="TOTAL CASH PAID OUT" dataDxfId="5" totalsRowDxfId="95"/>
    <tableColumn id="2" xr3:uid="{D4EB89A2-5E6F-48F3-BDE2-6AF814E72122}" name=" " dataDxfId="4" totalsRowDxfId="3"/>
    <tableColumn id="3" xr3:uid="{4D145C90-5033-419C-83A4-AB4168148254}" name="Jan" dataDxfId="94" totalsRowDxfId="93"/>
    <tableColumn id="4" xr3:uid="{B47B7147-243D-4086-8C43-C0AF2C730713}" name="Feb" dataDxfId="92" totalsRowDxfId="91"/>
    <tableColumn id="5" xr3:uid="{6E04F7B7-D059-4B2E-ACB9-27AA45CEB9CC}" name="Mar" dataDxfId="90" totalsRowDxfId="89"/>
    <tableColumn id="6" xr3:uid="{7A7E9475-0C63-441A-9F46-CF8E44AE462B}" name="Apr" dataDxfId="88" totalsRowDxfId="87"/>
    <tableColumn id="7" xr3:uid="{7C664E03-C523-4586-8480-8128C205F3F5}" name="May" dataDxfId="86" totalsRowDxfId="85"/>
    <tableColumn id="8" xr3:uid="{08ACE913-504F-4811-9545-F97DEBC73DCC}" name="Jun" dataDxfId="84" totalsRowDxfId="83"/>
    <tableColumn id="9" xr3:uid="{CE04C084-4B3B-4A5C-B4E0-DBB1740E82C2}" name="Jul" dataDxfId="82" totalsRowDxfId="81"/>
    <tableColumn id="10" xr3:uid="{297A5DFF-5314-4DC0-931F-BE3881BC32B9}" name="Aug" dataDxfId="80" totalsRowDxfId="79"/>
    <tableColumn id="11" xr3:uid="{F92CAD5B-AA65-48C1-B28B-C68BEA1465D9}" name="Sep" dataDxfId="78" totalsRowDxfId="77"/>
    <tableColumn id="12" xr3:uid="{3271AC55-36B8-4F67-A7EB-C933C688FDD4}" name="Oct" dataDxfId="76" totalsRowDxfId="75"/>
    <tableColumn id="13" xr3:uid="{62E0D785-44BA-41DC-87C1-1963B984F5EC}" name="Nov" dataDxfId="74" totalsRowDxfId="73"/>
    <tableColumn id="14" xr3:uid="{6288AF13-6DF6-4AC1-8365-BEB15F1FA24E}" name="Dec" dataDxfId="72" totalsRowDxfId="71"/>
    <tableColumn id="15" xr3:uid="{74717F61-FCB9-4630-AEEB-E87F34852B91}" name="Total" dataDxfId="70" totalsRowDxfId="69"/>
  </tableColumns>
  <tableStyleInfo name="Cash" showFirstColumn="1" showLastColumn="0" showRowStripes="0" showColumnStripes="0"/>
  <extLst>
    <ext xmlns:x14="http://schemas.microsoft.com/office/spreadsheetml/2009/9/main" uri="{504A1905-F514-4f6f-8877-14C23A59335A}">
      <x14:table altTextSummary="Enter or modify Cash Paid Out items and each month values in this table. Total Cash Paid Out and Cash on hand at month-end are auto calculated at the en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C9AC-FD65-470F-AE2E-4BF8545ECFD7}">
  <dimension ref="A1:E46"/>
  <sheetViews>
    <sheetView tabSelected="1" workbookViewId="0">
      <selection activeCell="I12" sqref="I12"/>
    </sheetView>
  </sheetViews>
  <sheetFormatPr defaultRowHeight="14.5" x14ac:dyDescent="0.35"/>
  <cols>
    <col min="1" max="1" width="20.1796875" bestFit="1" customWidth="1"/>
    <col min="2" max="2" width="14.453125" customWidth="1"/>
    <col min="3" max="3" width="15.1796875" customWidth="1"/>
    <col min="4" max="4" width="12.81640625" customWidth="1"/>
    <col min="5" max="5" width="32.81640625" customWidth="1"/>
  </cols>
  <sheetData>
    <row r="1" spans="1:5" ht="41.15" customHeight="1" x14ac:dyDescent="0.35">
      <c r="A1" s="75" t="s">
        <v>0</v>
      </c>
      <c r="B1" s="75"/>
      <c r="C1" s="75"/>
      <c r="D1" s="75"/>
      <c r="E1" s="75"/>
    </row>
    <row r="2" spans="1:5" s="104" customFormat="1" ht="23.5" x14ac:dyDescent="0.35">
      <c r="A2" s="103"/>
      <c r="B2" s="103"/>
      <c r="C2" s="103"/>
      <c r="D2" s="103"/>
      <c r="E2" s="103"/>
    </row>
    <row r="3" spans="1:5" x14ac:dyDescent="0.35">
      <c r="A3" s="105" t="str">
        <f>[1]Budget!A2</f>
        <v>DESCRIPTION</v>
      </c>
      <c r="B3" s="105" t="str">
        <f>[1]Budget!B2</f>
        <v>ACTUAL 20XX</v>
      </c>
      <c r="C3" s="105" t="str">
        <f>[1]Budget!C2</f>
        <v>BUDGET 20XX</v>
      </c>
      <c r="D3" s="105" t="str">
        <f>[1]Budget!D2</f>
        <v>VARIANCE</v>
      </c>
      <c r="E3" s="105" t="str">
        <f>[1]Budget!E2</f>
        <v>COMMENTS</v>
      </c>
    </row>
    <row r="5" spans="1:5" ht="15.5" x14ac:dyDescent="0.35">
      <c r="A5" s="2" t="s">
        <v>1</v>
      </c>
    </row>
    <row r="6" spans="1:5" x14ac:dyDescent="0.35">
      <c r="A6" t="s">
        <v>6</v>
      </c>
      <c r="B6" s="3">
        <v>0</v>
      </c>
      <c r="C6" s="3">
        <v>0</v>
      </c>
      <c r="D6" s="3">
        <f t="shared" ref="D6:D9" si="0">B6-C6</f>
        <v>0</v>
      </c>
    </row>
    <row r="7" spans="1:5" x14ac:dyDescent="0.35">
      <c r="A7" t="s">
        <v>7</v>
      </c>
      <c r="B7" s="3">
        <v>0</v>
      </c>
      <c r="C7" s="3">
        <v>0</v>
      </c>
      <c r="D7" s="3">
        <f t="shared" ref="D7:D8" si="1">B7-C7</f>
        <v>0</v>
      </c>
    </row>
    <row r="8" spans="1:5" x14ac:dyDescent="0.35">
      <c r="A8" t="s">
        <v>8</v>
      </c>
      <c r="B8" s="3">
        <v>0</v>
      </c>
      <c r="C8" s="3">
        <v>0</v>
      </c>
      <c r="D8" s="3">
        <f t="shared" si="1"/>
        <v>0</v>
      </c>
    </row>
    <row r="9" spans="1:5" x14ac:dyDescent="0.35">
      <c r="A9" t="s">
        <v>2</v>
      </c>
      <c r="B9" s="3">
        <v>0</v>
      </c>
      <c r="C9" s="3">
        <v>0</v>
      </c>
      <c r="D9" s="3">
        <f t="shared" si="0"/>
        <v>0</v>
      </c>
    </row>
    <row r="10" spans="1:5" x14ac:dyDescent="0.35">
      <c r="A10" t="s">
        <v>16</v>
      </c>
      <c r="B10" s="3">
        <v>0</v>
      </c>
      <c r="C10" s="3">
        <v>0</v>
      </c>
      <c r="D10" s="3">
        <f t="shared" ref="D10:D13" si="2">B10-C10</f>
        <v>0</v>
      </c>
    </row>
    <row r="11" spans="1:5" x14ac:dyDescent="0.35">
      <c r="A11" t="s">
        <v>3</v>
      </c>
      <c r="B11" s="3">
        <v>0</v>
      </c>
      <c r="C11" s="3">
        <v>0</v>
      </c>
      <c r="D11" s="3">
        <f t="shared" si="2"/>
        <v>0</v>
      </c>
    </row>
    <row r="12" spans="1:5" x14ac:dyDescent="0.35">
      <c r="A12" t="s">
        <v>4</v>
      </c>
      <c r="B12" s="3">
        <v>0</v>
      </c>
      <c r="C12" s="3">
        <v>0</v>
      </c>
      <c r="D12" s="3">
        <f t="shared" si="2"/>
        <v>0</v>
      </c>
    </row>
    <row r="13" spans="1:5" x14ac:dyDescent="0.35">
      <c r="A13" t="s">
        <v>5</v>
      </c>
      <c r="B13" s="3">
        <v>0</v>
      </c>
      <c r="C13" s="3">
        <v>0</v>
      </c>
      <c r="D13" s="3">
        <f t="shared" si="2"/>
        <v>0</v>
      </c>
    </row>
    <row r="14" spans="1:5" x14ac:dyDescent="0.35">
      <c r="B14" s="3"/>
      <c r="C14" s="3"/>
      <c r="D14" s="3"/>
    </row>
    <row r="15" spans="1:5" x14ac:dyDescent="0.35">
      <c r="A15" s="10" t="s">
        <v>32</v>
      </c>
      <c r="B15" s="7">
        <f>SUM(B6:B13)</f>
        <v>0</v>
      </c>
      <c r="C15" s="7">
        <f t="shared" ref="C15:D15" si="3">SUM(C6:C13)</f>
        <v>0</v>
      </c>
      <c r="D15" s="7">
        <f t="shared" si="3"/>
        <v>0</v>
      </c>
    </row>
    <row r="17" spans="1:4" x14ac:dyDescent="0.35">
      <c r="A17" s="1" t="s">
        <v>9</v>
      </c>
    </row>
    <row r="18" spans="1:4" x14ac:dyDescent="0.35">
      <c r="A18" t="s">
        <v>10</v>
      </c>
      <c r="B18" s="3">
        <v>0</v>
      </c>
      <c r="C18" s="3">
        <v>0</v>
      </c>
      <c r="D18" s="3">
        <v>0</v>
      </c>
    </row>
    <row r="19" spans="1:4" x14ac:dyDescent="0.35">
      <c r="A19" t="s">
        <v>11</v>
      </c>
      <c r="B19" s="4">
        <v>0</v>
      </c>
      <c r="C19" s="3">
        <v>0</v>
      </c>
      <c r="D19" s="3">
        <f t="shared" ref="D19:D20" si="4">B19-C19</f>
        <v>0</v>
      </c>
    </row>
    <row r="20" spans="1:4" x14ac:dyDescent="0.35">
      <c r="A20" t="s">
        <v>12</v>
      </c>
      <c r="B20" s="4">
        <v>0</v>
      </c>
      <c r="C20" s="3">
        <v>0</v>
      </c>
      <c r="D20" s="3">
        <f t="shared" si="4"/>
        <v>0</v>
      </c>
    </row>
    <row r="21" spans="1:4" x14ac:dyDescent="0.35">
      <c r="A21" t="s">
        <v>36</v>
      </c>
      <c r="B21" s="4">
        <v>0</v>
      </c>
      <c r="C21" s="3">
        <v>0</v>
      </c>
      <c r="D21" s="3">
        <f t="shared" ref="D21" si="5">B21-C21</f>
        <v>0</v>
      </c>
    </row>
    <row r="22" spans="1:4" x14ac:dyDescent="0.35">
      <c r="A22" t="s">
        <v>13</v>
      </c>
      <c r="B22" s="4">
        <v>0</v>
      </c>
      <c r="C22" s="3">
        <v>0</v>
      </c>
      <c r="D22" s="3">
        <f t="shared" ref="D22:D40" si="6">B22-C22</f>
        <v>0</v>
      </c>
    </row>
    <row r="23" spans="1:4" x14ac:dyDescent="0.35">
      <c r="A23" t="s">
        <v>27</v>
      </c>
      <c r="B23" s="4">
        <v>0</v>
      </c>
      <c r="C23" s="3">
        <v>0</v>
      </c>
      <c r="D23" s="3">
        <f t="shared" si="6"/>
        <v>0</v>
      </c>
    </row>
    <row r="24" spans="1:4" x14ac:dyDescent="0.35">
      <c r="A24" t="s">
        <v>28</v>
      </c>
      <c r="B24" s="4">
        <v>0</v>
      </c>
      <c r="C24" s="3">
        <v>0</v>
      </c>
      <c r="D24" s="3">
        <f t="shared" si="6"/>
        <v>0</v>
      </c>
    </row>
    <row r="25" spans="1:4" x14ac:dyDescent="0.35">
      <c r="A25" t="s">
        <v>14</v>
      </c>
      <c r="B25" s="4">
        <v>0</v>
      </c>
      <c r="C25" s="3">
        <v>0</v>
      </c>
      <c r="D25" s="3">
        <f t="shared" si="6"/>
        <v>0</v>
      </c>
    </row>
    <row r="26" spans="1:4" x14ac:dyDescent="0.35">
      <c r="A26" t="s">
        <v>15</v>
      </c>
      <c r="B26" s="4">
        <v>0</v>
      </c>
      <c r="C26" s="3">
        <v>0</v>
      </c>
      <c r="D26" s="3">
        <f t="shared" si="6"/>
        <v>0</v>
      </c>
    </row>
    <row r="27" spans="1:4" x14ac:dyDescent="0.35">
      <c r="A27" t="s">
        <v>16</v>
      </c>
      <c r="B27" s="4">
        <v>0</v>
      </c>
      <c r="C27" s="3">
        <v>0</v>
      </c>
      <c r="D27" s="3">
        <f t="shared" si="6"/>
        <v>0</v>
      </c>
    </row>
    <row r="28" spans="1:4" x14ac:dyDescent="0.35">
      <c r="A28" t="s">
        <v>17</v>
      </c>
      <c r="B28" s="4">
        <v>0</v>
      </c>
      <c r="C28" s="3">
        <v>0</v>
      </c>
      <c r="D28" s="3">
        <f t="shared" si="6"/>
        <v>0</v>
      </c>
    </row>
    <row r="29" spans="1:4" x14ac:dyDescent="0.35">
      <c r="A29" t="s">
        <v>18</v>
      </c>
      <c r="B29" s="4">
        <v>0</v>
      </c>
      <c r="C29" s="3">
        <v>0</v>
      </c>
      <c r="D29" s="3">
        <f t="shared" si="6"/>
        <v>0</v>
      </c>
    </row>
    <row r="30" spans="1:4" x14ac:dyDescent="0.35">
      <c r="A30" t="s">
        <v>21</v>
      </c>
      <c r="B30" s="4">
        <v>0</v>
      </c>
      <c r="C30" s="3">
        <v>0</v>
      </c>
      <c r="D30" s="3">
        <f t="shared" si="6"/>
        <v>0</v>
      </c>
    </row>
    <row r="31" spans="1:4" x14ac:dyDescent="0.35">
      <c r="A31" t="s">
        <v>22</v>
      </c>
      <c r="B31" s="4">
        <v>0</v>
      </c>
      <c r="C31" s="3">
        <v>0</v>
      </c>
      <c r="D31" s="3">
        <f t="shared" si="6"/>
        <v>0</v>
      </c>
    </row>
    <row r="32" spans="1:4" x14ac:dyDescent="0.35">
      <c r="A32" t="s">
        <v>19</v>
      </c>
      <c r="B32" s="4">
        <v>0</v>
      </c>
      <c r="C32" s="3">
        <v>0</v>
      </c>
      <c r="D32" s="3">
        <f t="shared" si="6"/>
        <v>0</v>
      </c>
    </row>
    <row r="33" spans="1:4" x14ac:dyDescent="0.35">
      <c r="A33" t="s">
        <v>20</v>
      </c>
      <c r="B33" s="4">
        <v>0</v>
      </c>
      <c r="C33" s="3">
        <v>0</v>
      </c>
      <c r="D33" s="3">
        <f t="shared" si="6"/>
        <v>0</v>
      </c>
    </row>
    <row r="34" spans="1:4" x14ac:dyDescent="0.35">
      <c r="A34" t="s">
        <v>23</v>
      </c>
      <c r="B34" s="4">
        <v>0</v>
      </c>
      <c r="C34" s="3">
        <v>0</v>
      </c>
      <c r="D34" s="3">
        <f t="shared" si="6"/>
        <v>0</v>
      </c>
    </row>
    <row r="35" spans="1:4" x14ac:dyDescent="0.35">
      <c r="A35" t="s">
        <v>25</v>
      </c>
      <c r="B35" s="4">
        <v>0</v>
      </c>
      <c r="C35" s="3">
        <v>0</v>
      </c>
      <c r="D35" s="3">
        <f t="shared" si="6"/>
        <v>0</v>
      </c>
    </row>
    <row r="36" spans="1:4" x14ac:dyDescent="0.35">
      <c r="A36" t="s">
        <v>24</v>
      </c>
      <c r="B36" s="4">
        <v>0</v>
      </c>
      <c r="C36" s="3">
        <v>0</v>
      </c>
      <c r="D36" s="3">
        <f t="shared" si="6"/>
        <v>0</v>
      </c>
    </row>
    <row r="37" spans="1:4" x14ac:dyDescent="0.35">
      <c r="A37" t="s">
        <v>26</v>
      </c>
      <c r="B37" s="4">
        <v>0</v>
      </c>
      <c r="C37" s="3">
        <v>0</v>
      </c>
      <c r="D37" s="3">
        <f t="shared" si="6"/>
        <v>0</v>
      </c>
    </row>
    <row r="38" spans="1:4" x14ac:dyDescent="0.35">
      <c r="A38" t="s">
        <v>29</v>
      </c>
      <c r="B38" s="4">
        <v>0</v>
      </c>
      <c r="C38" s="3">
        <v>0</v>
      </c>
      <c r="D38" s="3">
        <f t="shared" si="6"/>
        <v>0</v>
      </c>
    </row>
    <row r="39" spans="1:4" x14ac:dyDescent="0.35">
      <c r="A39" t="s">
        <v>30</v>
      </c>
      <c r="B39" s="4">
        <v>0</v>
      </c>
      <c r="C39" s="3">
        <v>0</v>
      </c>
      <c r="D39" s="3">
        <f t="shared" si="6"/>
        <v>0</v>
      </c>
    </row>
    <row r="40" spans="1:4" x14ac:dyDescent="0.35">
      <c r="A40" t="s">
        <v>31</v>
      </c>
      <c r="B40" s="4">
        <v>0</v>
      </c>
      <c r="C40" s="3">
        <v>0</v>
      </c>
      <c r="D40" s="3">
        <f t="shared" si="6"/>
        <v>0</v>
      </c>
    </row>
    <row r="41" spans="1:4" x14ac:dyDescent="0.35">
      <c r="A41" t="s">
        <v>35</v>
      </c>
      <c r="B41" s="4">
        <v>0</v>
      </c>
      <c r="C41" s="3">
        <v>0</v>
      </c>
      <c r="D41" s="3">
        <f t="shared" ref="D41" si="7">B41-C41</f>
        <v>0</v>
      </c>
    </row>
    <row r="42" spans="1:4" x14ac:dyDescent="0.35">
      <c r="B42" s="5"/>
      <c r="C42" s="5"/>
      <c r="D42" s="5"/>
    </row>
    <row r="43" spans="1:4" x14ac:dyDescent="0.35">
      <c r="A43" s="8" t="s">
        <v>33</v>
      </c>
      <c r="B43" s="7">
        <f>SUM(B18:B41)</f>
        <v>0</v>
      </c>
      <c r="C43" s="7">
        <f t="shared" ref="C43:D43" si="8">SUM(C18:C41)</f>
        <v>0</v>
      </c>
      <c r="D43" s="7">
        <f t="shared" si="8"/>
        <v>0</v>
      </c>
    </row>
    <row r="44" spans="1:4" x14ac:dyDescent="0.35">
      <c r="A44" s="9"/>
    </row>
    <row r="45" spans="1:4" ht="15" thickBot="1" x14ac:dyDescent="0.4">
      <c r="A45" s="8" t="s">
        <v>34</v>
      </c>
      <c r="B45" s="6">
        <f>B15-B43</f>
        <v>0</v>
      </c>
      <c r="C45" s="6">
        <f t="shared" ref="C45:D45" si="9">C15-C43</f>
        <v>0</v>
      </c>
      <c r="D45" s="6">
        <f t="shared" si="9"/>
        <v>0</v>
      </c>
    </row>
    <row r="46" spans="1:4" ht="15" thickTop="1" x14ac:dyDescent="0.35"/>
  </sheetData>
  <mergeCells count="1">
    <mergeCell ref="A1:E1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4F99D-B2CF-4DAF-A19F-374CB0C227B9}">
  <dimension ref="A1:O52"/>
  <sheetViews>
    <sheetView workbookViewId="0">
      <selection activeCell="P51" sqref="P51"/>
    </sheetView>
  </sheetViews>
  <sheetFormatPr defaultColWidth="9.1796875" defaultRowHeight="14.5" x14ac:dyDescent="0.35"/>
  <cols>
    <col min="1" max="1" width="32.453125" style="14" bestFit="1" customWidth="1"/>
    <col min="2" max="2" width="13.453125" style="14" bestFit="1" customWidth="1"/>
    <col min="3" max="15" width="10.7265625" style="14" customWidth="1"/>
    <col min="16" max="16384" width="9.1796875" style="14"/>
  </cols>
  <sheetData>
    <row r="1" spans="1:15" ht="36.5" customHeight="1" x14ac:dyDescent="0.35">
      <c r="A1" s="74" t="s">
        <v>75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x14ac:dyDescent="0.35">
      <c r="A2" s="16" t="s">
        <v>37</v>
      </c>
      <c r="B2" s="12">
        <v>44378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35">
      <c r="A3" s="11"/>
      <c r="B3" s="13"/>
      <c r="C3" s="13"/>
      <c r="D3" s="13"/>
      <c r="E3" s="13"/>
      <c r="F3" s="13"/>
      <c r="G3" s="15"/>
      <c r="H3" s="13"/>
      <c r="I3" s="13"/>
      <c r="J3" s="13"/>
      <c r="K3" s="13"/>
      <c r="L3" s="13"/>
      <c r="M3" s="13"/>
      <c r="N3" s="13"/>
      <c r="O3" s="13"/>
    </row>
    <row r="4" spans="1:15" x14ac:dyDescent="0.35">
      <c r="A4" s="16"/>
      <c r="B4" s="91" t="s">
        <v>38</v>
      </c>
      <c r="C4" s="89" t="s">
        <v>45</v>
      </c>
      <c r="D4" s="89" t="s">
        <v>46</v>
      </c>
      <c r="E4" s="89" t="s">
        <v>47</v>
      </c>
      <c r="F4" s="89" t="s">
        <v>48</v>
      </c>
      <c r="G4" s="89" t="s">
        <v>49</v>
      </c>
      <c r="H4" s="89" t="s">
        <v>50</v>
      </c>
      <c r="I4" s="89" t="s">
        <v>39</v>
      </c>
      <c r="J4" s="89" t="s">
        <v>40</v>
      </c>
      <c r="K4" s="89" t="s">
        <v>41</v>
      </c>
      <c r="L4" s="89" t="s">
        <v>42</v>
      </c>
      <c r="M4" s="89" t="s">
        <v>43</v>
      </c>
      <c r="N4" s="89" t="s">
        <v>44</v>
      </c>
      <c r="O4" s="92" t="s">
        <v>51</v>
      </c>
    </row>
    <row r="5" spans="1:15" x14ac:dyDescent="0.35">
      <c r="A5" s="17" t="s">
        <v>52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01"/>
    </row>
    <row r="6" spans="1:15" x14ac:dyDescent="0.3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35">
      <c r="A7" s="87" t="s">
        <v>53</v>
      </c>
      <c r="B7" s="88" t="s">
        <v>54</v>
      </c>
      <c r="C7" s="89" t="s">
        <v>45</v>
      </c>
      <c r="D7" s="89" t="s">
        <v>46</v>
      </c>
      <c r="E7" s="89" t="s">
        <v>47</v>
      </c>
      <c r="F7" s="89" t="s">
        <v>48</v>
      </c>
      <c r="G7" s="89" t="s">
        <v>49</v>
      </c>
      <c r="H7" s="89" t="s">
        <v>50</v>
      </c>
      <c r="I7" s="89" t="s">
        <v>39</v>
      </c>
      <c r="J7" s="89" t="s">
        <v>40</v>
      </c>
      <c r="K7" s="89" t="s">
        <v>41</v>
      </c>
      <c r="L7" s="89" t="s">
        <v>42</v>
      </c>
      <c r="M7" s="89" t="s">
        <v>43</v>
      </c>
      <c r="N7" s="89" t="s">
        <v>44</v>
      </c>
      <c r="O7" s="90" t="s">
        <v>51</v>
      </c>
    </row>
    <row r="8" spans="1:15" ht="16.5" customHeight="1" x14ac:dyDescent="0.35">
      <c r="A8" t="s">
        <v>6</v>
      </c>
      <c r="B8" s="95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>
        <f t="shared" ref="O8:O15" si="0">SUM(C8:N8)</f>
        <v>0</v>
      </c>
    </row>
    <row r="9" spans="1:15" ht="16.5" customHeight="1" x14ac:dyDescent="0.35">
      <c r="A9" t="s">
        <v>7</v>
      </c>
      <c r="B9" s="95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>
        <f t="shared" si="0"/>
        <v>0</v>
      </c>
    </row>
    <row r="10" spans="1:15" ht="16.5" customHeight="1" x14ac:dyDescent="0.35">
      <c r="A10" t="s">
        <v>8</v>
      </c>
      <c r="B10" s="9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3">
        <f t="shared" si="0"/>
        <v>0</v>
      </c>
    </row>
    <row r="11" spans="1:15" ht="16.5" customHeight="1" x14ac:dyDescent="0.35">
      <c r="A11" t="s">
        <v>2</v>
      </c>
      <c r="B11" s="95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3">
        <f t="shared" si="0"/>
        <v>0</v>
      </c>
    </row>
    <row r="12" spans="1:15" ht="16.5" customHeight="1" x14ac:dyDescent="0.35">
      <c r="A12" t="s">
        <v>16</v>
      </c>
      <c r="B12" s="95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3">
        <f t="shared" si="0"/>
        <v>0</v>
      </c>
    </row>
    <row r="13" spans="1:15" ht="16.5" customHeight="1" x14ac:dyDescent="0.35">
      <c r="A13" t="s">
        <v>3</v>
      </c>
      <c r="B13" s="95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23">
        <f>SUM(C13:N13)</f>
        <v>0</v>
      </c>
    </row>
    <row r="14" spans="1:15" ht="16.5" customHeight="1" x14ac:dyDescent="0.35">
      <c r="A14" t="s">
        <v>4</v>
      </c>
      <c r="B14" s="95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23">
        <f>SUM(C14:N14)</f>
        <v>0</v>
      </c>
    </row>
    <row r="15" spans="1:15" ht="16.5" customHeight="1" x14ac:dyDescent="0.35">
      <c r="A15" t="s">
        <v>5</v>
      </c>
      <c r="B15" s="95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3">
        <f t="shared" si="0"/>
        <v>0</v>
      </c>
    </row>
    <row r="16" spans="1:15" ht="16.5" customHeight="1" x14ac:dyDescent="0.35">
      <c r="A16" s="25" t="s">
        <v>55</v>
      </c>
      <c r="B16" s="96"/>
      <c r="C16" s="26"/>
      <c r="D16" s="26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27">
        <f>SUBTOTAL(109,CashReceipts[Total])</f>
        <v>0</v>
      </c>
    </row>
    <row r="17" spans="1:15" ht="16.5" customHeight="1" x14ac:dyDescent="0.35">
      <c r="A17" s="17" t="s">
        <v>56</v>
      </c>
      <c r="B17" s="28">
        <f>(B5+CashReceipts[[#Totals],[ ]])</f>
        <v>0</v>
      </c>
      <c r="C17" s="28">
        <f>(C5+CashReceipts[[#Totals],[Jul]])</f>
        <v>0</v>
      </c>
      <c r="D17" s="28">
        <f>(D5+CashReceipts[[#Totals],[Aug]])</f>
        <v>0</v>
      </c>
      <c r="E17" s="28">
        <f>(E5+CashReceipts[[#Totals],[Sep]])</f>
        <v>0</v>
      </c>
      <c r="F17" s="28">
        <f>(F5+CashReceipts[[#Totals],[Oct]])</f>
        <v>0</v>
      </c>
      <c r="G17" s="28">
        <f>(G5+CashReceipts[[#Totals],[Nov]])</f>
        <v>0</v>
      </c>
      <c r="H17" s="28">
        <f>(H5+CashReceipts[[#Totals],[Dec]])</f>
        <v>0</v>
      </c>
      <c r="I17" s="28">
        <f>(I5+CashReceipts[[#Totals],[Jan]])</f>
        <v>0</v>
      </c>
      <c r="J17" s="28">
        <f>(J5+CashReceipts[[#Totals],[Feb]])</f>
        <v>0</v>
      </c>
      <c r="K17" s="28">
        <f>(K5+CashReceipts[[#Totals],[Mar]])</f>
        <v>0</v>
      </c>
      <c r="L17" s="28">
        <f>(L5+CashReceipts[[#Totals],[Apr]])</f>
        <v>0</v>
      </c>
      <c r="M17" s="28">
        <f>(M5+CashReceipts[[#Totals],[May]])</f>
        <v>0</v>
      </c>
      <c r="N17" s="28">
        <f>(N5+CashReceipts[[#Totals],[Jun]])</f>
        <v>0</v>
      </c>
      <c r="O17" s="95"/>
    </row>
    <row r="18" spans="1:15" x14ac:dyDescent="0.3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1:15" x14ac:dyDescent="0.35">
      <c r="A19" s="87" t="s">
        <v>57</v>
      </c>
      <c r="B19" s="88" t="s">
        <v>54</v>
      </c>
      <c r="C19" s="89" t="s">
        <v>45</v>
      </c>
      <c r="D19" s="89" t="s">
        <v>46</v>
      </c>
      <c r="E19" s="89" t="s">
        <v>47</v>
      </c>
      <c r="F19" s="89" t="s">
        <v>48</v>
      </c>
      <c r="G19" s="89" t="s">
        <v>49</v>
      </c>
      <c r="H19" s="89" t="s">
        <v>50</v>
      </c>
      <c r="I19" s="89" t="s">
        <v>39</v>
      </c>
      <c r="J19" s="89" t="s">
        <v>40</v>
      </c>
      <c r="K19" s="89" t="s">
        <v>41</v>
      </c>
      <c r="L19" s="89" t="s">
        <v>42</v>
      </c>
      <c r="M19" s="89" t="s">
        <v>43</v>
      </c>
      <c r="N19" s="89" t="s">
        <v>44</v>
      </c>
      <c r="O19" s="90" t="s">
        <v>51</v>
      </c>
    </row>
    <row r="20" spans="1:15" ht="18.75" customHeight="1" x14ac:dyDescent="0.35">
      <c r="A20" t="s">
        <v>10</v>
      </c>
      <c r="B20" s="95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>
        <f t="shared" ref="O20:O43" si="1">SUM(C20:N20)</f>
        <v>0</v>
      </c>
    </row>
    <row r="21" spans="1:15" ht="18.75" customHeight="1" x14ac:dyDescent="0.35">
      <c r="A21" t="s">
        <v>11</v>
      </c>
      <c r="B21" s="9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>
        <f t="shared" si="1"/>
        <v>0</v>
      </c>
    </row>
    <row r="22" spans="1:15" ht="18.75" customHeight="1" x14ac:dyDescent="0.35">
      <c r="A22" t="s">
        <v>12</v>
      </c>
      <c r="B22" s="9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>
        <f t="shared" si="1"/>
        <v>0</v>
      </c>
    </row>
    <row r="23" spans="1:15" ht="18.75" customHeight="1" x14ac:dyDescent="0.35">
      <c r="A23" t="s">
        <v>36</v>
      </c>
      <c r="B23" s="9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>
        <f t="shared" si="1"/>
        <v>0</v>
      </c>
    </row>
    <row r="24" spans="1:15" ht="18.75" customHeight="1" x14ac:dyDescent="0.35">
      <c r="A24" t="s">
        <v>13</v>
      </c>
      <c r="B24" s="95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>
        <f t="shared" si="1"/>
        <v>0</v>
      </c>
    </row>
    <row r="25" spans="1:15" ht="18.75" customHeight="1" x14ac:dyDescent="0.35">
      <c r="A25" t="s">
        <v>27</v>
      </c>
      <c r="B25" s="9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>
        <f t="shared" si="1"/>
        <v>0</v>
      </c>
    </row>
    <row r="26" spans="1:15" ht="18.75" customHeight="1" x14ac:dyDescent="0.35">
      <c r="A26" t="s">
        <v>28</v>
      </c>
      <c r="B26" s="9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3">
        <f t="shared" si="1"/>
        <v>0</v>
      </c>
    </row>
    <row r="27" spans="1:15" ht="18.75" customHeight="1" x14ac:dyDescent="0.35">
      <c r="A27" t="s">
        <v>14</v>
      </c>
      <c r="B27" s="95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3">
        <f t="shared" si="1"/>
        <v>0</v>
      </c>
    </row>
    <row r="28" spans="1:15" ht="18.75" customHeight="1" x14ac:dyDescent="0.35">
      <c r="A28" t="s">
        <v>15</v>
      </c>
      <c r="B28" s="9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3">
        <f t="shared" si="1"/>
        <v>0</v>
      </c>
    </row>
    <row r="29" spans="1:15" ht="18.75" customHeight="1" x14ac:dyDescent="0.35">
      <c r="A29" t="s">
        <v>16</v>
      </c>
      <c r="B29" s="9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3">
        <f t="shared" si="1"/>
        <v>0</v>
      </c>
    </row>
    <row r="30" spans="1:15" ht="18.75" customHeight="1" x14ac:dyDescent="0.35">
      <c r="A30" t="s">
        <v>17</v>
      </c>
      <c r="B30" s="9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3">
        <f t="shared" si="1"/>
        <v>0</v>
      </c>
    </row>
    <row r="31" spans="1:15" ht="18.75" customHeight="1" x14ac:dyDescent="0.35">
      <c r="A31" t="s">
        <v>18</v>
      </c>
      <c r="B31" s="95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3">
        <f t="shared" si="1"/>
        <v>0</v>
      </c>
    </row>
    <row r="32" spans="1:15" ht="18.75" customHeight="1" x14ac:dyDescent="0.35">
      <c r="A32" t="s">
        <v>21</v>
      </c>
      <c r="B32" s="9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3">
        <f t="shared" si="1"/>
        <v>0</v>
      </c>
    </row>
    <row r="33" spans="1:15" ht="18.75" customHeight="1" x14ac:dyDescent="0.35">
      <c r="A33" t="s">
        <v>22</v>
      </c>
      <c r="B33" s="95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3">
        <f t="shared" si="1"/>
        <v>0</v>
      </c>
    </row>
    <row r="34" spans="1:15" ht="18.75" customHeight="1" x14ac:dyDescent="0.35">
      <c r="A34" t="s">
        <v>19</v>
      </c>
      <c r="B34" s="95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3">
        <f t="shared" si="1"/>
        <v>0</v>
      </c>
    </row>
    <row r="35" spans="1:15" ht="18.75" customHeight="1" x14ac:dyDescent="0.35">
      <c r="A35" t="s">
        <v>20</v>
      </c>
      <c r="B35" s="9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3">
        <f t="shared" si="1"/>
        <v>0</v>
      </c>
    </row>
    <row r="36" spans="1:15" ht="18.75" customHeight="1" x14ac:dyDescent="0.35">
      <c r="A36" t="s">
        <v>23</v>
      </c>
      <c r="B36" s="95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3">
        <f t="shared" si="1"/>
        <v>0</v>
      </c>
    </row>
    <row r="37" spans="1:15" ht="18.75" customHeight="1" x14ac:dyDescent="0.35">
      <c r="A37" t="s">
        <v>25</v>
      </c>
      <c r="B37" s="95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3">
        <f t="shared" si="1"/>
        <v>0</v>
      </c>
    </row>
    <row r="38" spans="1:15" ht="18.75" customHeight="1" x14ac:dyDescent="0.35">
      <c r="A38" t="s">
        <v>24</v>
      </c>
      <c r="B38" s="9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3">
        <f t="shared" si="1"/>
        <v>0</v>
      </c>
    </row>
    <row r="39" spans="1:15" ht="18.75" customHeight="1" x14ac:dyDescent="0.35">
      <c r="A39" t="s">
        <v>26</v>
      </c>
      <c r="B39" s="9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3">
        <f t="shared" si="1"/>
        <v>0</v>
      </c>
    </row>
    <row r="40" spans="1:15" ht="18.75" customHeight="1" x14ac:dyDescent="0.35">
      <c r="A40" t="s">
        <v>29</v>
      </c>
      <c r="B40" s="95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3">
        <f t="shared" si="1"/>
        <v>0</v>
      </c>
    </row>
    <row r="41" spans="1:15" ht="18.75" customHeight="1" x14ac:dyDescent="0.35">
      <c r="A41" t="s">
        <v>30</v>
      </c>
      <c r="B41" s="95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3">
        <f t="shared" si="1"/>
        <v>0</v>
      </c>
    </row>
    <row r="42" spans="1:15" ht="18.75" customHeight="1" x14ac:dyDescent="0.35">
      <c r="A42" t="s">
        <v>31</v>
      </c>
      <c r="B42" s="95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3">
        <f>SUM(C42:N42)</f>
        <v>0</v>
      </c>
    </row>
    <row r="43" spans="1:15" ht="18.75" customHeight="1" x14ac:dyDescent="0.35">
      <c r="A43" t="s">
        <v>35</v>
      </c>
      <c r="B43" s="95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3">
        <f t="shared" si="1"/>
        <v>0</v>
      </c>
    </row>
    <row r="44" spans="1:15" ht="18.75" customHeight="1" x14ac:dyDescent="0.35">
      <c r="A44" s="25" t="s">
        <v>58</v>
      </c>
      <c r="B44" s="97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f>SUBTOTAL(109,Expenses[Total])</f>
        <v>0</v>
      </c>
    </row>
    <row r="45" spans="1:15" x14ac:dyDescent="0.35">
      <c r="A45" s="33" t="s">
        <v>57</v>
      </c>
      <c r="B45" s="98" t="s">
        <v>54</v>
      </c>
      <c r="C45" s="93" t="s">
        <v>39</v>
      </c>
      <c r="D45" s="93" t="s">
        <v>40</v>
      </c>
      <c r="E45" s="93" t="s">
        <v>41</v>
      </c>
      <c r="F45" s="93" t="s">
        <v>42</v>
      </c>
      <c r="G45" s="93" t="s">
        <v>43</v>
      </c>
      <c r="H45" s="93" t="s">
        <v>44</v>
      </c>
      <c r="I45" s="93" t="s">
        <v>45</v>
      </c>
      <c r="J45" s="93" t="s">
        <v>46</v>
      </c>
      <c r="K45" s="93" t="s">
        <v>47</v>
      </c>
      <c r="L45" s="93" t="s">
        <v>48</v>
      </c>
      <c r="M45" s="93" t="s">
        <v>49</v>
      </c>
      <c r="N45" s="93" t="s">
        <v>50</v>
      </c>
      <c r="O45" s="94" t="s">
        <v>51</v>
      </c>
    </row>
    <row r="46" spans="1:15" ht="18.75" customHeight="1" x14ac:dyDescent="0.35">
      <c r="A46" s="34" t="s">
        <v>62</v>
      </c>
      <c r="B46" s="99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pans="1:15" ht="18.75" customHeight="1" x14ac:dyDescent="0.35">
      <c r="A47" s="34" t="s">
        <v>61</v>
      </c>
      <c r="B47" s="99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</row>
    <row r="48" spans="1:15" ht="18.75" customHeight="1" x14ac:dyDescent="0.35">
      <c r="A48" s="34"/>
      <c r="B48" s="99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</row>
    <row r="49" spans="1:15" ht="18.75" customHeight="1" x14ac:dyDescent="0.35">
      <c r="A49" s="34"/>
      <c r="B49" s="9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</row>
    <row r="50" spans="1:15" ht="18.75" customHeight="1" x14ac:dyDescent="0.35">
      <c r="A50" s="34"/>
      <c r="B50" s="99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1:15" ht="18.75" customHeight="1" x14ac:dyDescent="0.35">
      <c r="A51" s="37" t="s">
        <v>59</v>
      </c>
      <c r="B51" s="100"/>
      <c r="C51" s="36"/>
      <c r="D51" s="36"/>
      <c r="E51" s="36"/>
      <c r="F51" s="38"/>
      <c r="G51" s="38"/>
      <c r="H51" s="38"/>
      <c r="I51" s="38"/>
      <c r="J51" s="38"/>
      <c r="K51" s="38"/>
      <c r="L51" s="38"/>
      <c r="M51" s="38"/>
      <c r="N51" s="38"/>
      <c r="O51" s="36"/>
    </row>
    <row r="52" spans="1:15" x14ac:dyDescent="0.35">
      <c r="A52" s="39" t="s">
        <v>60</v>
      </c>
      <c r="B52" s="23">
        <f>B17</f>
        <v>0</v>
      </c>
      <c r="C52" s="23">
        <f>C17-CashPaidOut[[#Totals],[Jan]]</f>
        <v>0</v>
      </c>
      <c r="D52" s="23">
        <f>D17-CashPaidOut[[#Totals],[Feb]]</f>
        <v>0</v>
      </c>
      <c r="E52" s="23">
        <f>E17-CashPaidOut[[#Totals],[Mar]]</f>
        <v>0</v>
      </c>
      <c r="F52" s="23">
        <f>F17-CashPaidOut[[#Totals],[Apr]]</f>
        <v>0</v>
      </c>
      <c r="G52" s="23">
        <f>G17-CashPaidOut[[#Totals],[May]]</f>
        <v>0</v>
      </c>
      <c r="H52" s="23">
        <f>H17-CashPaidOut[[#Totals],[Jun]]</f>
        <v>0</v>
      </c>
      <c r="I52" s="23">
        <f>I17-CashPaidOut[[#Totals],[Jul]]</f>
        <v>0</v>
      </c>
      <c r="J52" s="23">
        <f>J17-CashPaidOut[[#Totals],[Aug]]</f>
        <v>0</v>
      </c>
      <c r="K52" s="23">
        <f>K17-CashPaidOut[[#Totals],[Sep]]</f>
        <v>0</v>
      </c>
      <c r="L52" s="23">
        <f>L17-CashPaidOut[[#Totals],[Oct]]</f>
        <v>0</v>
      </c>
      <c r="M52" s="23">
        <f>M17-CashPaidOut[[#Totals],[Nov]]</f>
        <v>0</v>
      </c>
      <c r="N52" s="23">
        <f>N17-CashPaidOut[[#Totals],[Dec]]</f>
        <v>0</v>
      </c>
      <c r="O52" s="102"/>
    </row>
  </sheetData>
  <mergeCells count="1">
    <mergeCell ref="A1:O1"/>
  </mergeCells>
  <phoneticPr fontId="5" type="noConversion"/>
  <conditionalFormatting sqref="B5:N5">
    <cfRule type="cellIs" dxfId="0" priority="1" stopIfTrue="1" operator="lessThanOrEqual">
      <formula>#REF!</formula>
    </cfRule>
  </conditionalFormatting>
  <dataValidations count="20">
    <dataValidation type="decimal" allowBlank="1" showInputMessage="1" showErrorMessage="1" sqref="C8:N15 C46:N50 C20:N43" xr:uid="{3E5B0E01-D641-4C4E-BB3E-74DC417EA624}">
      <formula1>-10000000</formula1>
      <formula2>10000000</formula2>
    </dataValidation>
    <dataValidation allowBlank="1" showInputMessage="1" showErrorMessage="1" prompt="Total is auto calculated in this column under this heading. Total Cash Paid Out and Cash on hand at the end of month are auto calculated at the end" sqref="O45" xr:uid="{F1B56072-5DED-478C-A8AC-EF833B32E5B1}"/>
    <dataValidation allowBlank="1" showInputMessage="1" showErrorMessage="1" prompt="Total is auto calculated in this column under this heading. Subtotal is auto calculated at the end" sqref="O19" xr:uid="{6C97158F-9719-4538-8D92-F4BC9BF98215}"/>
    <dataValidation allowBlank="1" showInputMessage="1" showErrorMessage="1" prompt="Enter or modify Cash Paid Out items in this column under this heading" sqref="A19 A45" xr:uid="{807CFD1F-7668-4778-803E-0E93522B62FA}"/>
    <dataValidation allowBlank="1" showInputMessage="1" showErrorMessage="1" prompt="Enter details in Expenses table below and in Cash Paid Out table starting in cell B46" sqref="A18" xr:uid="{E63932B2-BD5B-4CD9-A4F6-F90DAA3FB584}"/>
    <dataValidation allowBlank="1" showInputMessage="1" prompt="Total is auto calculated in this column under this heading. Total Cash Receipts and Total Cash Available are auto calculated at the end" sqref="O7" xr:uid="{C5104243-5A69-4B5A-9804-44C5F1E359A4}"/>
    <dataValidation allowBlank="1" showInputMessage="1" prompt="Enter values for this month in this column under this heading" sqref="C45:N45" xr:uid="{C92A123F-5CB2-4221-BB4C-E74A96797A95}"/>
    <dataValidation allowBlank="1" showInputMessage="1" showErrorMessage="1" prompt="Enter or modify Cash Receipts items in this column under this heading" sqref="A7" xr:uid="{494D3BB3-8824-4568-8D53-78BD14B1EBDD}"/>
    <dataValidation allowBlank="1" showInputMessage="1" showErrorMessage="1" prompt="Enter details in Cash Receipts table below" sqref="A6" xr:uid="{D43DA252-B39D-4C95-848D-1E4DAB89ED7F}"/>
    <dataValidation allowBlank="1" showInputMessage="1" prompt="Cash on hand is auto calculated for this month in cell below" sqref="C4:N4 C7:N7 C19:N19" xr:uid="{33FE65A6-9A67-4C33-BC69-C668E13A5A0E}"/>
    <dataValidation operator="greaterThanOrEqual" allowBlank="1" showInputMessage="1" showErrorMessage="1" error="Please enter a number greater than zero." prompt="Enter Cash on hand in beginning in cell below" sqref="B4" xr:uid="{15AB32BC-20E7-410D-AF21-55365494C88B}"/>
    <dataValidation allowBlank="1" showInputMessage="1" showErrorMessage="1" prompt="Enter Cash on hand in beginning of month in cell at right" sqref="A5" xr:uid="{BC4DF71F-1203-459B-B165-ECD85991DEC7}"/>
    <dataValidation allowBlank="1" showInputMessage="1" showErrorMessage="1" prompt="Enter details in table at right" sqref="A4" xr:uid="{61A3B24C-BDE4-425E-903D-E7816F99DC77}"/>
    <dataValidation allowBlank="1" showInputMessage="1" showErrorMessage="1" prompt="Enter Starting Date in cell at right" sqref="A2" xr:uid="{12F8DD23-F323-4076-A97D-056A97832266}"/>
    <dataValidation type="decimal" errorStyle="warning" operator="lessThanOrEqual" allowBlank="1" showInputMessage="1" showErrorMessage="1" error="Please enter a number greater than zero" sqref="O8:O15 O46:O50 O20:O43" xr:uid="{4BB80C03-6843-429E-8ADB-6B4E2A221714}">
      <formula1>10000000</formula1>
    </dataValidation>
    <dataValidation type="decimal" operator="lessThanOrEqual" allowBlank="1" showInputMessage="1" sqref="C5:N5" xr:uid="{DB796322-08CE-4434-A383-C96AF4CF1EC6}">
      <formula1>10000000</formula1>
    </dataValidation>
    <dataValidation type="date" allowBlank="1" showInputMessage="1" showErrorMessage="1" error="Please enter a valid date." prompt="Enter Starting Date in this cell" sqref="B2" xr:uid="{565A8674-00E7-4328-A053-FA79F043CC14}">
      <formula1>1</formula1>
      <formula2>73415</formula2>
    </dataValidation>
    <dataValidation type="decimal" operator="lessThanOrEqual" allowBlank="1" showInputMessage="1" showErrorMessage="1" sqref="B17:N17 B52:N52" xr:uid="{9ED0F351-8B14-472F-83FD-6C0C3501E895}">
      <formula1>10000000</formula1>
    </dataValidation>
    <dataValidation operator="greaterThanOrEqual" allowBlank="1" showInputMessage="1" showErrorMessage="1" error="Please enter a number greater than zero." sqref="O4" xr:uid="{B4744A86-85E2-4EE0-BC7E-D7E2D62AF116}"/>
    <dataValidation type="decimal" allowBlank="1" showInputMessage="1" sqref="B5" xr:uid="{2F5B0B57-8B15-40E8-8634-FC733A9CD4A1}">
      <formula1>-10000000</formula1>
      <formula2>10000000</formula2>
    </dataValidation>
  </dataValidations>
  <pageMargins left="0.7" right="0.7" top="0.75" bottom="0.75" header="0.3" footer="0.3"/>
  <pageSetup orientation="portrait" horizontalDpi="1200" verticalDpi="120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8507F-342E-43F7-9808-BFE8C5CB3B9B}">
  <dimension ref="A2:AW45"/>
  <sheetViews>
    <sheetView topLeftCell="B1" zoomScaleNormal="100" workbookViewId="0">
      <pane xSplit="1" topLeftCell="P1" activePane="topRight" state="frozen"/>
      <selection activeCell="B1" sqref="B1"/>
      <selection pane="topRight" activeCell="R56" sqref="R56"/>
    </sheetView>
  </sheetViews>
  <sheetFormatPr defaultColWidth="9.1796875" defaultRowHeight="13" x14ac:dyDescent="0.3"/>
  <cols>
    <col min="1" max="1" width="9.1796875" style="43"/>
    <col min="2" max="2" width="26.1796875" style="43" bestFit="1" customWidth="1"/>
    <col min="3" max="38" width="9.1796875" style="43"/>
    <col min="39" max="39" width="10.90625" style="43" bestFit="1" customWidth="1"/>
    <col min="40" max="40" width="55" style="43" customWidth="1"/>
    <col min="41" max="16384" width="9.1796875" style="43"/>
  </cols>
  <sheetData>
    <row r="2" spans="1:49" s="60" customFormat="1" x14ac:dyDescent="0.3">
      <c r="A2" s="57"/>
      <c r="B2" s="57"/>
      <c r="C2" s="58">
        <v>44013</v>
      </c>
      <c r="D2" s="58"/>
      <c r="E2" s="58"/>
      <c r="F2" s="58">
        <v>44044</v>
      </c>
      <c r="G2" s="58"/>
      <c r="H2" s="58"/>
      <c r="I2" s="58">
        <v>44075</v>
      </c>
      <c r="J2" s="58"/>
      <c r="K2" s="58"/>
      <c r="L2" s="58">
        <v>44105</v>
      </c>
      <c r="M2" s="58"/>
      <c r="N2" s="58"/>
      <c r="O2" s="58">
        <v>44136</v>
      </c>
      <c r="P2" s="58"/>
      <c r="Q2" s="58"/>
      <c r="R2" s="58">
        <v>44166</v>
      </c>
      <c r="S2" s="58"/>
      <c r="T2" s="58"/>
      <c r="U2" s="58">
        <v>44197</v>
      </c>
      <c r="V2" s="58"/>
      <c r="W2" s="58"/>
      <c r="X2" s="58">
        <v>44228</v>
      </c>
      <c r="Y2" s="58"/>
      <c r="Z2" s="58"/>
      <c r="AA2" s="58">
        <v>44256</v>
      </c>
      <c r="AB2" s="58"/>
      <c r="AC2" s="58"/>
      <c r="AD2" s="58">
        <v>44287</v>
      </c>
      <c r="AE2" s="58"/>
      <c r="AF2" s="58"/>
      <c r="AG2" s="58">
        <v>44317</v>
      </c>
      <c r="AH2" s="58"/>
      <c r="AI2" s="58"/>
      <c r="AJ2" s="58">
        <v>44348</v>
      </c>
      <c r="AK2" s="58"/>
      <c r="AL2" s="58"/>
      <c r="AM2" s="51" t="s">
        <v>63</v>
      </c>
      <c r="AN2" s="59"/>
    </row>
    <row r="3" spans="1:49" s="78" customFormat="1" x14ac:dyDescent="0.3">
      <c r="A3" s="76" t="s">
        <v>64</v>
      </c>
      <c r="B3" s="76" t="s">
        <v>65</v>
      </c>
      <c r="C3" s="76" t="s">
        <v>66</v>
      </c>
      <c r="D3" s="76" t="s">
        <v>67</v>
      </c>
      <c r="E3" s="76" t="s">
        <v>74</v>
      </c>
      <c r="F3" s="76" t="s">
        <v>66</v>
      </c>
      <c r="G3" s="76" t="s">
        <v>67</v>
      </c>
      <c r="H3" s="76" t="s">
        <v>74</v>
      </c>
      <c r="I3" s="76" t="s">
        <v>66</v>
      </c>
      <c r="J3" s="76" t="s">
        <v>67</v>
      </c>
      <c r="K3" s="76" t="s">
        <v>74</v>
      </c>
      <c r="L3" s="76" t="s">
        <v>66</v>
      </c>
      <c r="M3" s="76" t="s">
        <v>67</v>
      </c>
      <c r="N3" s="76" t="s">
        <v>74</v>
      </c>
      <c r="O3" s="76" t="s">
        <v>66</v>
      </c>
      <c r="P3" s="76" t="s">
        <v>67</v>
      </c>
      <c r="Q3" s="76" t="s">
        <v>74</v>
      </c>
      <c r="R3" s="76" t="s">
        <v>66</v>
      </c>
      <c r="S3" s="76" t="s">
        <v>67</v>
      </c>
      <c r="T3" s="76" t="s">
        <v>74</v>
      </c>
      <c r="U3" s="76" t="s">
        <v>66</v>
      </c>
      <c r="V3" s="76" t="s">
        <v>67</v>
      </c>
      <c r="W3" s="76" t="s">
        <v>74</v>
      </c>
      <c r="X3" s="76" t="s">
        <v>66</v>
      </c>
      <c r="Y3" s="76" t="s">
        <v>67</v>
      </c>
      <c r="Z3" s="76" t="s">
        <v>74</v>
      </c>
      <c r="AA3" s="76" t="s">
        <v>66</v>
      </c>
      <c r="AB3" s="76" t="s">
        <v>67</v>
      </c>
      <c r="AC3" s="76" t="s">
        <v>74</v>
      </c>
      <c r="AD3" s="76" t="s">
        <v>66</v>
      </c>
      <c r="AE3" s="76" t="s">
        <v>67</v>
      </c>
      <c r="AF3" s="76" t="s">
        <v>74</v>
      </c>
      <c r="AG3" s="76" t="s">
        <v>66</v>
      </c>
      <c r="AH3" s="76" t="s">
        <v>67</v>
      </c>
      <c r="AI3" s="76" t="s">
        <v>74</v>
      </c>
      <c r="AJ3" s="76" t="s">
        <v>66</v>
      </c>
      <c r="AK3" s="76" t="s">
        <v>67</v>
      </c>
      <c r="AL3" s="76" t="s">
        <v>74</v>
      </c>
      <c r="AM3" s="76" t="s">
        <v>74</v>
      </c>
      <c r="AN3" s="77" t="s">
        <v>68</v>
      </c>
    </row>
    <row r="4" spans="1:49" x14ac:dyDescent="0.3">
      <c r="A4" s="44"/>
      <c r="B4" s="56" t="s">
        <v>69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50"/>
      <c r="AN4" s="42"/>
    </row>
    <row r="5" spans="1:49" x14ac:dyDescent="0.3">
      <c r="B5" s="44" t="s">
        <v>6</v>
      </c>
      <c r="E5" s="72">
        <f>D5-C5</f>
        <v>0</v>
      </c>
      <c r="H5" s="72">
        <f t="shared" ref="H5:H12" si="0">G5-F5</f>
        <v>0</v>
      </c>
      <c r="K5" s="72">
        <f t="shared" ref="K5:K12" si="1">J5-I5</f>
        <v>0</v>
      </c>
      <c r="N5" s="72">
        <f t="shared" ref="N5:N12" si="2">M5-L5</f>
        <v>0</v>
      </c>
      <c r="Q5" s="72">
        <f t="shared" ref="Q5:Q12" si="3">P5-O5</f>
        <v>0</v>
      </c>
      <c r="T5" s="72">
        <f t="shared" ref="T5:T12" si="4">S5-R5</f>
        <v>0</v>
      </c>
      <c r="W5" s="72">
        <f t="shared" ref="W5:W12" si="5">V5-U5</f>
        <v>0</v>
      </c>
      <c r="Z5" s="72">
        <f t="shared" ref="Z5:Z12" si="6">Y5-X5</f>
        <v>0</v>
      </c>
      <c r="AC5" s="72">
        <f t="shared" ref="AC5:AC12" si="7">AB5-AA5</f>
        <v>0</v>
      </c>
      <c r="AF5" s="72">
        <f t="shared" ref="AF5:AF12" si="8">AE5-AD5</f>
        <v>0</v>
      </c>
      <c r="AI5" s="72">
        <f t="shared" ref="AI5:AI12" si="9">AH5-AG5</f>
        <v>0</v>
      </c>
      <c r="AL5" s="72">
        <f t="shared" ref="AL5:AL12" si="10">AK5-AJ5</f>
        <v>0</v>
      </c>
      <c r="AM5" s="73">
        <f>SUM(E5,H5,K5,N5,Q5,T5,W5,Z5,AC5,AF5,AI5,AL5)</f>
        <v>0</v>
      </c>
    </row>
    <row r="6" spans="1:49" x14ac:dyDescent="0.3">
      <c r="B6" s="44" t="s">
        <v>7</v>
      </c>
      <c r="E6" s="72">
        <f t="shared" ref="E6:E12" si="11">D6-C6</f>
        <v>0</v>
      </c>
      <c r="H6" s="72">
        <f t="shared" si="0"/>
        <v>0</v>
      </c>
      <c r="K6" s="72">
        <f t="shared" si="1"/>
        <v>0</v>
      </c>
      <c r="N6" s="72">
        <f t="shared" si="2"/>
        <v>0</v>
      </c>
      <c r="Q6" s="72">
        <f t="shared" si="3"/>
        <v>0</v>
      </c>
      <c r="T6" s="72">
        <f t="shared" si="4"/>
        <v>0</v>
      </c>
      <c r="W6" s="72">
        <f t="shared" si="5"/>
        <v>0</v>
      </c>
      <c r="Z6" s="72">
        <f t="shared" si="6"/>
        <v>0</v>
      </c>
      <c r="AC6" s="72">
        <f t="shared" si="7"/>
        <v>0</v>
      </c>
      <c r="AF6" s="72">
        <f t="shared" si="8"/>
        <v>0</v>
      </c>
      <c r="AI6" s="72">
        <f t="shared" si="9"/>
        <v>0</v>
      </c>
      <c r="AL6" s="72">
        <f t="shared" si="10"/>
        <v>0</v>
      </c>
      <c r="AM6" s="73">
        <f t="shared" ref="AM6:AM12" si="12">SUM(E6,H6,K6,N6,Q6,T6,W6,Z6,AC6,AF6,AI6,AL6)</f>
        <v>0</v>
      </c>
    </row>
    <row r="7" spans="1:49" x14ac:dyDescent="0.3">
      <c r="B7" s="44" t="s">
        <v>8</v>
      </c>
      <c r="E7" s="72">
        <f t="shared" si="11"/>
        <v>0</v>
      </c>
      <c r="H7" s="72">
        <f t="shared" si="0"/>
        <v>0</v>
      </c>
      <c r="K7" s="72">
        <f t="shared" si="1"/>
        <v>0</v>
      </c>
      <c r="N7" s="72">
        <f t="shared" si="2"/>
        <v>0</v>
      </c>
      <c r="Q7" s="72">
        <f t="shared" si="3"/>
        <v>0</v>
      </c>
      <c r="T7" s="72">
        <f t="shared" si="4"/>
        <v>0</v>
      </c>
      <c r="W7" s="72">
        <f t="shared" si="5"/>
        <v>0</v>
      </c>
      <c r="Z7" s="72">
        <f t="shared" si="6"/>
        <v>0</v>
      </c>
      <c r="AC7" s="72">
        <f t="shared" si="7"/>
        <v>0</v>
      </c>
      <c r="AF7" s="72">
        <f t="shared" si="8"/>
        <v>0</v>
      </c>
      <c r="AI7" s="72">
        <f t="shared" si="9"/>
        <v>0</v>
      </c>
      <c r="AL7" s="72">
        <f t="shared" si="10"/>
        <v>0</v>
      </c>
      <c r="AM7" s="73">
        <f t="shared" si="12"/>
        <v>0</v>
      </c>
    </row>
    <row r="8" spans="1:49" x14ac:dyDescent="0.3">
      <c r="B8" s="44" t="s">
        <v>2</v>
      </c>
      <c r="E8" s="72">
        <f t="shared" si="11"/>
        <v>0</v>
      </c>
      <c r="H8" s="72">
        <f t="shared" si="0"/>
        <v>0</v>
      </c>
      <c r="K8" s="72">
        <f t="shared" si="1"/>
        <v>0</v>
      </c>
      <c r="N8" s="72">
        <f t="shared" si="2"/>
        <v>0</v>
      </c>
      <c r="Q8" s="72">
        <f t="shared" si="3"/>
        <v>0</v>
      </c>
      <c r="T8" s="72">
        <f t="shared" si="4"/>
        <v>0</v>
      </c>
      <c r="W8" s="72">
        <f t="shared" si="5"/>
        <v>0</v>
      </c>
      <c r="Z8" s="72">
        <f t="shared" si="6"/>
        <v>0</v>
      </c>
      <c r="AC8" s="72">
        <f t="shared" si="7"/>
        <v>0</v>
      </c>
      <c r="AF8" s="72">
        <f t="shared" si="8"/>
        <v>0</v>
      </c>
      <c r="AI8" s="72">
        <f t="shared" si="9"/>
        <v>0</v>
      </c>
      <c r="AL8" s="72">
        <f t="shared" si="10"/>
        <v>0</v>
      </c>
      <c r="AM8" s="73">
        <f t="shared" si="12"/>
        <v>0</v>
      </c>
    </row>
    <row r="9" spans="1:49" x14ac:dyDescent="0.3">
      <c r="B9" s="44" t="s">
        <v>16</v>
      </c>
      <c r="E9" s="72">
        <f t="shared" si="11"/>
        <v>0</v>
      </c>
      <c r="H9" s="72">
        <f t="shared" si="0"/>
        <v>0</v>
      </c>
      <c r="K9" s="72">
        <f t="shared" si="1"/>
        <v>0</v>
      </c>
      <c r="N9" s="72">
        <f t="shared" si="2"/>
        <v>0</v>
      </c>
      <c r="Q9" s="72">
        <f t="shared" si="3"/>
        <v>0</v>
      </c>
      <c r="T9" s="72">
        <f t="shared" si="4"/>
        <v>0</v>
      </c>
      <c r="W9" s="72">
        <f t="shared" si="5"/>
        <v>0</v>
      </c>
      <c r="Z9" s="72">
        <f t="shared" si="6"/>
        <v>0</v>
      </c>
      <c r="AC9" s="72">
        <f t="shared" si="7"/>
        <v>0</v>
      </c>
      <c r="AF9" s="72">
        <f t="shared" si="8"/>
        <v>0</v>
      </c>
      <c r="AI9" s="72">
        <f t="shared" si="9"/>
        <v>0</v>
      </c>
      <c r="AL9" s="72">
        <f t="shared" si="10"/>
        <v>0</v>
      </c>
      <c r="AM9" s="73">
        <f t="shared" si="12"/>
        <v>0</v>
      </c>
    </row>
    <row r="10" spans="1:49" x14ac:dyDescent="0.3">
      <c r="B10" s="44" t="s">
        <v>3</v>
      </c>
      <c r="E10" s="72">
        <f t="shared" si="11"/>
        <v>0</v>
      </c>
      <c r="H10" s="72">
        <f t="shared" si="0"/>
        <v>0</v>
      </c>
      <c r="K10" s="72">
        <f t="shared" si="1"/>
        <v>0</v>
      </c>
      <c r="N10" s="72">
        <f t="shared" si="2"/>
        <v>0</v>
      </c>
      <c r="Q10" s="72">
        <f t="shared" si="3"/>
        <v>0</v>
      </c>
      <c r="T10" s="72">
        <f t="shared" si="4"/>
        <v>0</v>
      </c>
      <c r="W10" s="72">
        <f t="shared" si="5"/>
        <v>0</v>
      </c>
      <c r="Z10" s="72">
        <f t="shared" si="6"/>
        <v>0</v>
      </c>
      <c r="AC10" s="72">
        <f t="shared" si="7"/>
        <v>0</v>
      </c>
      <c r="AF10" s="72">
        <f t="shared" si="8"/>
        <v>0</v>
      </c>
      <c r="AI10" s="72">
        <f t="shared" si="9"/>
        <v>0</v>
      </c>
      <c r="AL10" s="72">
        <f t="shared" si="10"/>
        <v>0</v>
      </c>
      <c r="AM10" s="73">
        <f t="shared" si="12"/>
        <v>0</v>
      </c>
    </row>
    <row r="11" spans="1:49" x14ac:dyDescent="0.3">
      <c r="B11" s="44" t="s">
        <v>4</v>
      </c>
      <c r="E11" s="72">
        <f t="shared" si="11"/>
        <v>0</v>
      </c>
      <c r="H11" s="72">
        <f t="shared" si="0"/>
        <v>0</v>
      </c>
      <c r="K11" s="72">
        <f t="shared" si="1"/>
        <v>0</v>
      </c>
      <c r="N11" s="72">
        <f t="shared" si="2"/>
        <v>0</v>
      </c>
      <c r="Q11" s="72">
        <f t="shared" si="3"/>
        <v>0</v>
      </c>
      <c r="T11" s="72">
        <f t="shared" si="4"/>
        <v>0</v>
      </c>
      <c r="W11" s="72">
        <f t="shared" si="5"/>
        <v>0</v>
      </c>
      <c r="Z11" s="72">
        <f t="shared" si="6"/>
        <v>0</v>
      </c>
      <c r="AC11" s="72">
        <f t="shared" si="7"/>
        <v>0</v>
      </c>
      <c r="AF11" s="72">
        <f t="shared" si="8"/>
        <v>0</v>
      </c>
      <c r="AI11" s="72">
        <f t="shared" si="9"/>
        <v>0</v>
      </c>
      <c r="AL11" s="72">
        <f t="shared" si="10"/>
        <v>0</v>
      </c>
      <c r="AM11" s="73">
        <f t="shared" si="12"/>
        <v>0</v>
      </c>
    </row>
    <row r="12" spans="1:49" x14ac:dyDescent="0.3">
      <c r="B12" s="44" t="s">
        <v>5</v>
      </c>
      <c r="E12" s="72">
        <f t="shared" si="11"/>
        <v>0</v>
      </c>
      <c r="H12" s="72">
        <f t="shared" si="0"/>
        <v>0</v>
      </c>
      <c r="K12" s="72">
        <f t="shared" si="1"/>
        <v>0</v>
      </c>
      <c r="N12" s="72">
        <f t="shared" si="2"/>
        <v>0</v>
      </c>
      <c r="Q12" s="72">
        <f t="shared" si="3"/>
        <v>0</v>
      </c>
      <c r="T12" s="72">
        <f t="shared" si="4"/>
        <v>0</v>
      </c>
      <c r="W12" s="72">
        <f t="shared" si="5"/>
        <v>0</v>
      </c>
      <c r="Z12" s="72">
        <f t="shared" si="6"/>
        <v>0</v>
      </c>
      <c r="AC12" s="72">
        <f t="shared" si="7"/>
        <v>0</v>
      </c>
      <c r="AF12" s="72">
        <f t="shared" si="8"/>
        <v>0</v>
      </c>
      <c r="AI12" s="72">
        <f t="shared" si="9"/>
        <v>0</v>
      </c>
      <c r="AL12" s="72">
        <f t="shared" si="10"/>
        <v>0</v>
      </c>
      <c r="AM12" s="73">
        <f t="shared" si="12"/>
        <v>0</v>
      </c>
    </row>
    <row r="13" spans="1:49" x14ac:dyDescent="0.3">
      <c r="B13" s="44"/>
      <c r="AM13" s="50"/>
    </row>
    <row r="14" spans="1:49" s="86" customFormat="1" x14ac:dyDescent="0.3">
      <c r="A14" s="79"/>
      <c r="B14" s="80" t="s">
        <v>70</v>
      </c>
      <c r="C14" s="81">
        <f t="shared" ref="C14:AM14" si="13">SUM(C3:C12)</f>
        <v>0</v>
      </c>
      <c r="D14" s="81">
        <f t="shared" si="13"/>
        <v>0</v>
      </c>
      <c r="E14" s="81">
        <f>SUM(E3:E12)</f>
        <v>0</v>
      </c>
      <c r="F14" s="81">
        <f t="shared" si="13"/>
        <v>0</v>
      </c>
      <c r="G14" s="81">
        <f t="shared" si="13"/>
        <v>0</v>
      </c>
      <c r="H14" s="81">
        <f t="shared" si="13"/>
        <v>0</v>
      </c>
      <c r="I14" s="82">
        <f t="shared" si="13"/>
        <v>0</v>
      </c>
      <c r="J14" s="82">
        <f t="shared" si="13"/>
        <v>0</v>
      </c>
      <c r="K14" s="82">
        <f t="shared" si="13"/>
        <v>0</v>
      </c>
      <c r="L14" s="81">
        <f t="shared" si="13"/>
        <v>0</v>
      </c>
      <c r="M14" s="81">
        <f t="shared" si="13"/>
        <v>0</v>
      </c>
      <c r="N14" s="81">
        <f t="shared" si="13"/>
        <v>0</v>
      </c>
      <c r="O14" s="81">
        <f t="shared" si="13"/>
        <v>0</v>
      </c>
      <c r="P14" s="81">
        <f t="shared" si="13"/>
        <v>0</v>
      </c>
      <c r="Q14" s="81">
        <f t="shared" si="13"/>
        <v>0</v>
      </c>
      <c r="R14" s="81">
        <f t="shared" si="13"/>
        <v>0</v>
      </c>
      <c r="S14" s="81">
        <f t="shared" si="13"/>
        <v>0</v>
      </c>
      <c r="T14" s="81">
        <f t="shared" si="13"/>
        <v>0</v>
      </c>
      <c r="U14" s="81">
        <f t="shared" si="13"/>
        <v>0</v>
      </c>
      <c r="V14" s="81">
        <f t="shared" si="13"/>
        <v>0</v>
      </c>
      <c r="W14" s="81">
        <f t="shared" si="13"/>
        <v>0</v>
      </c>
      <c r="X14" s="81">
        <f t="shared" si="13"/>
        <v>0</v>
      </c>
      <c r="Y14" s="81">
        <f t="shared" si="13"/>
        <v>0</v>
      </c>
      <c r="Z14" s="81">
        <f t="shared" si="13"/>
        <v>0</v>
      </c>
      <c r="AA14" s="81">
        <f t="shared" si="13"/>
        <v>0</v>
      </c>
      <c r="AB14" s="81">
        <f t="shared" si="13"/>
        <v>0</v>
      </c>
      <c r="AC14" s="81">
        <f t="shared" si="13"/>
        <v>0</v>
      </c>
      <c r="AD14" s="81">
        <f t="shared" si="13"/>
        <v>0</v>
      </c>
      <c r="AE14" s="81">
        <f t="shared" si="13"/>
        <v>0</v>
      </c>
      <c r="AF14" s="81">
        <f t="shared" si="13"/>
        <v>0</v>
      </c>
      <c r="AG14" s="81">
        <f t="shared" si="13"/>
        <v>0</v>
      </c>
      <c r="AH14" s="81">
        <f t="shared" si="13"/>
        <v>0</v>
      </c>
      <c r="AI14" s="81">
        <f t="shared" si="13"/>
        <v>0</v>
      </c>
      <c r="AJ14" s="81">
        <f t="shared" si="13"/>
        <v>0</v>
      </c>
      <c r="AK14" s="81">
        <f t="shared" si="13"/>
        <v>0</v>
      </c>
      <c r="AL14" s="81">
        <f t="shared" si="13"/>
        <v>0</v>
      </c>
      <c r="AM14" s="81">
        <f>SUM(AM3:AM12)</f>
        <v>0</v>
      </c>
      <c r="AN14" s="83"/>
      <c r="AO14" s="83"/>
      <c r="AP14" s="83"/>
      <c r="AQ14" s="83"/>
      <c r="AR14" s="83"/>
      <c r="AS14" s="84"/>
      <c r="AT14" s="85"/>
      <c r="AU14" s="85"/>
      <c r="AV14" s="85"/>
      <c r="AW14" s="85"/>
    </row>
    <row r="15" spans="1:49" x14ac:dyDescent="0.3">
      <c r="A15" s="46"/>
      <c r="B15" s="46"/>
      <c r="C15" s="47"/>
      <c r="D15" s="47"/>
      <c r="E15" s="47"/>
      <c r="F15" s="47"/>
      <c r="G15" s="47"/>
      <c r="H15" s="47"/>
      <c r="I15" s="48"/>
      <c r="J15" s="48"/>
      <c r="K15" s="48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54"/>
      <c r="AO15" s="54"/>
      <c r="AP15" s="54"/>
      <c r="AQ15" s="54"/>
      <c r="AR15" s="54"/>
      <c r="AS15" s="52"/>
      <c r="AT15" s="53"/>
      <c r="AU15" s="53"/>
      <c r="AV15" s="53"/>
      <c r="AW15" s="53"/>
    </row>
    <row r="16" spans="1:49" x14ac:dyDescent="0.3">
      <c r="A16" s="44"/>
      <c r="B16" s="56" t="s">
        <v>71</v>
      </c>
      <c r="C16" s="45"/>
      <c r="D16" s="45"/>
      <c r="E16" s="45"/>
      <c r="F16" s="45"/>
      <c r="G16" s="45"/>
      <c r="H16" s="45"/>
      <c r="I16" s="49"/>
      <c r="J16" s="49"/>
      <c r="K16" s="49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55"/>
      <c r="AO16" s="55"/>
      <c r="AP16" s="55"/>
      <c r="AQ16" s="55"/>
      <c r="AR16" s="55"/>
      <c r="AS16" s="52"/>
      <c r="AT16" s="53"/>
      <c r="AU16" s="53"/>
      <c r="AV16" s="53"/>
      <c r="AW16" s="53"/>
    </row>
    <row r="17" spans="2:49" x14ac:dyDescent="0.3">
      <c r="AN17" s="53"/>
      <c r="AO17" s="53"/>
      <c r="AP17" s="53"/>
      <c r="AQ17" s="53"/>
      <c r="AR17" s="53"/>
      <c r="AS17" s="53"/>
      <c r="AT17" s="53"/>
      <c r="AU17" s="53"/>
      <c r="AV17" s="53"/>
      <c r="AW17" s="53"/>
    </row>
    <row r="18" spans="2:49" x14ac:dyDescent="0.3">
      <c r="B18" s="44" t="s">
        <v>10</v>
      </c>
      <c r="E18" s="72">
        <f>C18-D18</f>
        <v>0</v>
      </c>
      <c r="H18" s="72">
        <f t="shared" ref="H18:H41" si="14">F18-G18</f>
        <v>0</v>
      </c>
      <c r="K18" s="72">
        <f t="shared" ref="K18:K41" si="15">I18-J18</f>
        <v>0</v>
      </c>
      <c r="N18" s="72">
        <f t="shared" ref="N18:N41" si="16">L18-M18</f>
        <v>0</v>
      </c>
      <c r="Q18" s="72">
        <f t="shared" ref="Q18:Q41" si="17">O18-P18</f>
        <v>0</v>
      </c>
      <c r="T18" s="72">
        <f t="shared" ref="T18:T41" si="18">R18-S18</f>
        <v>0</v>
      </c>
      <c r="W18" s="72">
        <f t="shared" ref="W18:W41" si="19">U18-V18</f>
        <v>0</v>
      </c>
      <c r="Z18" s="72">
        <f t="shared" ref="Z18:Z41" si="20">X18-Y18</f>
        <v>0</v>
      </c>
      <c r="AC18" s="72">
        <f t="shared" ref="AC18:AC41" si="21">AA18-AB18</f>
        <v>0</v>
      </c>
      <c r="AF18" s="72">
        <f t="shared" ref="AF18:AF41" si="22">AD18-AE18</f>
        <v>0</v>
      </c>
      <c r="AI18" s="72">
        <f t="shared" ref="AI18:AI41" si="23">AG18-AH18</f>
        <v>0</v>
      </c>
      <c r="AL18" s="72">
        <f t="shared" ref="AL18:AL41" si="24">AJ18-AK18</f>
        <v>0</v>
      </c>
      <c r="AM18" s="73">
        <f>SUM(E18,H18,K18,N18,Q18,T18,W18,Z18,AC18,AF18,AI18,AL18)</f>
        <v>0</v>
      </c>
      <c r="AN18" s="53"/>
      <c r="AO18" s="53"/>
      <c r="AP18" s="53"/>
      <c r="AQ18" s="53"/>
      <c r="AR18" s="53"/>
      <c r="AS18" s="53"/>
      <c r="AT18" s="53"/>
      <c r="AU18" s="53"/>
      <c r="AV18" s="53"/>
      <c r="AW18" s="53"/>
    </row>
    <row r="19" spans="2:49" x14ac:dyDescent="0.3">
      <c r="B19" s="44" t="s">
        <v>11</v>
      </c>
      <c r="E19" s="72">
        <f t="shared" ref="E19:E41" si="25">C19-D19</f>
        <v>0</v>
      </c>
      <c r="H19" s="72">
        <f t="shared" si="14"/>
        <v>0</v>
      </c>
      <c r="K19" s="72">
        <f t="shared" si="15"/>
        <v>0</v>
      </c>
      <c r="N19" s="72">
        <f t="shared" si="16"/>
        <v>0</v>
      </c>
      <c r="Q19" s="72">
        <f t="shared" si="17"/>
        <v>0</v>
      </c>
      <c r="T19" s="72">
        <f t="shared" si="18"/>
        <v>0</v>
      </c>
      <c r="W19" s="72">
        <f t="shared" si="19"/>
        <v>0</v>
      </c>
      <c r="Z19" s="72">
        <f t="shared" si="20"/>
        <v>0</v>
      </c>
      <c r="AC19" s="72">
        <f t="shared" si="21"/>
        <v>0</v>
      </c>
      <c r="AF19" s="72">
        <f t="shared" si="22"/>
        <v>0</v>
      </c>
      <c r="AI19" s="72">
        <f t="shared" si="23"/>
        <v>0</v>
      </c>
      <c r="AL19" s="72">
        <f t="shared" si="24"/>
        <v>0</v>
      </c>
      <c r="AM19" s="73">
        <f t="shared" ref="AM19:AM41" si="26">SUM(E19,H19,K19,N19,Q19,T19,W19,Z19,AC19,AF19,AI19,AL19)</f>
        <v>0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</row>
    <row r="20" spans="2:49" x14ac:dyDescent="0.3">
      <c r="B20" s="44" t="s">
        <v>12</v>
      </c>
      <c r="E20" s="72">
        <f t="shared" si="25"/>
        <v>0</v>
      </c>
      <c r="H20" s="72">
        <f t="shared" si="14"/>
        <v>0</v>
      </c>
      <c r="K20" s="72">
        <f t="shared" si="15"/>
        <v>0</v>
      </c>
      <c r="N20" s="72">
        <f t="shared" si="16"/>
        <v>0</v>
      </c>
      <c r="Q20" s="72">
        <f t="shared" si="17"/>
        <v>0</v>
      </c>
      <c r="T20" s="72">
        <f t="shared" si="18"/>
        <v>0</v>
      </c>
      <c r="W20" s="72">
        <f t="shared" si="19"/>
        <v>0</v>
      </c>
      <c r="Z20" s="72">
        <f t="shared" si="20"/>
        <v>0</v>
      </c>
      <c r="AC20" s="72">
        <f t="shared" si="21"/>
        <v>0</v>
      </c>
      <c r="AF20" s="72">
        <f t="shared" si="22"/>
        <v>0</v>
      </c>
      <c r="AI20" s="72">
        <f t="shared" si="23"/>
        <v>0</v>
      </c>
      <c r="AL20" s="72">
        <f t="shared" si="24"/>
        <v>0</v>
      </c>
      <c r="AM20" s="73">
        <f t="shared" si="26"/>
        <v>0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</row>
    <row r="21" spans="2:49" x14ac:dyDescent="0.3">
      <c r="B21" s="44" t="s">
        <v>36</v>
      </c>
      <c r="E21" s="72">
        <f t="shared" si="25"/>
        <v>0</v>
      </c>
      <c r="H21" s="72">
        <f t="shared" si="14"/>
        <v>0</v>
      </c>
      <c r="K21" s="72">
        <f t="shared" si="15"/>
        <v>0</v>
      </c>
      <c r="N21" s="72">
        <f t="shared" si="16"/>
        <v>0</v>
      </c>
      <c r="Q21" s="72">
        <f t="shared" si="17"/>
        <v>0</v>
      </c>
      <c r="T21" s="72">
        <f t="shared" si="18"/>
        <v>0</v>
      </c>
      <c r="W21" s="72">
        <f t="shared" si="19"/>
        <v>0</v>
      </c>
      <c r="Z21" s="72">
        <f t="shared" si="20"/>
        <v>0</v>
      </c>
      <c r="AC21" s="72">
        <f t="shared" si="21"/>
        <v>0</v>
      </c>
      <c r="AF21" s="72">
        <f t="shared" si="22"/>
        <v>0</v>
      </c>
      <c r="AI21" s="72">
        <f t="shared" si="23"/>
        <v>0</v>
      </c>
      <c r="AL21" s="72">
        <f t="shared" si="24"/>
        <v>0</v>
      </c>
      <c r="AM21" s="73">
        <f t="shared" si="26"/>
        <v>0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3"/>
    </row>
    <row r="22" spans="2:49" x14ac:dyDescent="0.3">
      <c r="B22" s="44" t="s">
        <v>13</v>
      </c>
      <c r="E22" s="72">
        <f t="shared" si="25"/>
        <v>0</v>
      </c>
      <c r="H22" s="72">
        <f t="shared" si="14"/>
        <v>0</v>
      </c>
      <c r="K22" s="72">
        <f t="shared" si="15"/>
        <v>0</v>
      </c>
      <c r="N22" s="72">
        <f t="shared" si="16"/>
        <v>0</v>
      </c>
      <c r="Q22" s="72">
        <f t="shared" si="17"/>
        <v>0</v>
      </c>
      <c r="T22" s="72">
        <f t="shared" si="18"/>
        <v>0</v>
      </c>
      <c r="W22" s="72">
        <f t="shared" si="19"/>
        <v>0</v>
      </c>
      <c r="Z22" s="72">
        <f t="shared" si="20"/>
        <v>0</v>
      </c>
      <c r="AC22" s="72">
        <f t="shared" si="21"/>
        <v>0</v>
      </c>
      <c r="AF22" s="72">
        <f t="shared" si="22"/>
        <v>0</v>
      </c>
      <c r="AI22" s="72">
        <f t="shared" si="23"/>
        <v>0</v>
      </c>
      <c r="AL22" s="72">
        <f t="shared" si="24"/>
        <v>0</v>
      </c>
      <c r="AM22" s="73">
        <f t="shared" si="26"/>
        <v>0</v>
      </c>
      <c r="AN22" s="53"/>
      <c r="AO22" s="53"/>
      <c r="AP22" s="53"/>
      <c r="AQ22" s="53"/>
      <c r="AR22" s="53"/>
      <c r="AS22" s="53"/>
      <c r="AT22" s="53"/>
      <c r="AU22" s="53"/>
      <c r="AV22" s="53"/>
      <c r="AW22" s="53"/>
    </row>
    <row r="23" spans="2:49" x14ac:dyDescent="0.3">
      <c r="B23" s="44" t="s">
        <v>27</v>
      </c>
      <c r="E23" s="72">
        <f t="shared" si="25"/>
        <v>0</v>
      </c>
      <c r="H23" s="72">
        <f t="shared" si="14"/>
        <v>0</v>
      </c>
      <c r="K23" s="72">
        <f t="shared" si="15"/>
        <v>0</v>
      </c>
      <c r="N23" s="72">
        <f t="shared" si="16"/>
        <v>0</v>
      </c>
      <c r="Q23" s="72">
        <f t="shared" si="17"/>
        <v>0</v>
      </c>
      <c r="T23" s="72">
        <f t="shared" si="18"/>
        <v>0</v>
      </c>
      <c r="W23" s="72">
        <f t="shared" si="19"/>
        <v>0</v>
      </c>
      <c r="Z23" s="72">
        <f t="shared" si="20"/>
        <v>0</v>
      </c>
      <c r="AC23" s="72">
        <f t="shared" si="21"/>
        <v>0</v>
      </c>
      <c r="AF23" s="72">
        <f t="shared" si="22"/>
        <v>0</v>
      </c>
      <c r="AI23" s="72">
        <f t="shared" si="23"/>
        <v>0</v>
      </c>
      <c r="AL23" s="72">
        <f t="shared" si="24"/>
        <v>0</v>
      </c>
      <c r="AM23" s="73">
        <f t="shared" si="26"/>
        <v>0</v>
      </c>
      <c r="AN23" s="53"/>
      <c r="AO23" s="53"/>
      <c r="AP23" s="53"/>
      <c r="AQ23" s="53"/>
      <c r="AR23" s="53"/>
      <c r="AS23" s="53"/>
      <c r="AT23" s="53"/>
      <c r="AU23" s="53"/>
      <c r="AV23" s="53"/>
      <c r="AW23" s="53"/>
    </row>
    <row r="24" spans="2:49" x14ac:dyDescent="0.3">
      <c r="B24" s="44" t="s">
        <v>28</v>
      </c>
      <c r="E24" s="72">
        <f t="shared" si="25"/>
        <v>0</v>
      </c>
      <c r="H24" s="72">
        <f t="shared" si="14"/>
        <v>0</v>
      </c>
      <c r="K24" s="72">
        <f t="shared" si="15"/>
        <v>0</v>
      </c>
      <c r="N24" s="72">
        <f t="shared" si="16"/>
        <v>0</v>
      </c>
      <c r="Q24" s="72">
        <f t="shared" si="17"/>
        <v>0</v>
      </c>
      <c r="T24" s="72">
        <f t="shared" si="18"/>
        <v>0</v>
      </c>
      <c r="W24" s="72">
        <f t="shared" si="19"/>
        <v>0</v>
      </c>
      <c r="Z24" s="72">
        <f t="shared" si="20"/>
        <v>0</v>
      </c>
      <c r="AC24" s="72">
        <f t="shared" si="21"/>
        <v>0</v>
      </c>
      <c r="AF24" s="72">
        <f t="shared" si="22"/>
        <v>0</v>
      </c>
      <c r="AI24" s="72">
        <f t="shared" si="23"/>
        <v>0</v>
      </c>
      <c r="AL24" s="72">
        <f t="shared" si="24"/>
        <v>0</v>
      </c>
      <c r="AM24" s="73">
        <f t="shared" si="26"/>
        <v>0</v>
      </c>
      <c r="AN24" s="53"/>
      <c r="AO24" s="53"/>
      <c r="AP24" s="53"/>
      <c r="AQ24" s="53"/>
      <c r="AR24" s="53"/>
      <c r="AS24" s="53"/>
      <c r="AT24" s="53"/>
      <c r="AU24" s="53"/>
      <c r="AV24" s="53"/>
      <c r="AW24" s="53"/>
    </row>
    <row r="25" spans="2:49" x14ac:dyDescent="0.3">
      <c r="B25" s="44" t="s">
        <v>14</v>
      </c>
      <c r="E25" s="72">
        <f t="shared" si="25"/>
        <v>0</v>
      </c>
      <c r="H25" s="72">
        <f t="shared" si="14"/>
        <v>0</v>
      </c>
      <c r="K25" s="72">
        <f t="shared" si="15"/>
        <v>0</v>
      </c>
      <c r="N25" s="72">
        <f t="shared" si="16"/>
        <v>0</v>
      </c>
      <c r="Q25" s="72">
        <f t="shared" si="17"/>
        <v>0</v>
      </c>
      <c r="T25" s="72">
        <f t="shared" si="18"/>
        <v>0</v>
      </c>
      <c r="W25" s="72">
        <f t="shared" si="19"/>
        <v>0</v>
      </c>
      <c r="Z25" s="72">
        <f t="shared" si="20"/>
        <v>0</v>
      </c>
      <c r="AC25" s="72">
        <f t="shared" si="21"/>
        <v>0</v>
      </c>
      <c r="AF25" s="72">
        <f t="shared" si="22"/>
        <v>0</v>
      </c>
      <c r="AI25" s="72">
        <f t="shared" si="23"/>
        <v>0</v>
      </c>
      <c r="AL25" s="72">
        <f t="shared" si="24"/>
        <v>0</v>
      </c>
      <c r="AM25" s="73">
        <f t="shared" si="26"/>
        <v>0</v>
      </c>
      <c r="AN25" s="53"/>
      <c r="AO25" s="53"/>
      <c r="AP25" s="53"/>
      <c r="AQ25" s="53"/>
      <c r="AR25" s="53"/>
      <c r="AS25" s="53"/>
      <c r="AT25" s="53"/>
      <c r="AU25" s="53"/>
      <c r="AV25" s="53"/>
      <c r="AW25" s="53"/>
    </row>
    <row r="26" spans="2:49" x14ac:dyDescent="0.3">
      <c r="B26" s="44" t="s">
        <v>15</v>
      </c>
      <c r="E26" s="72">
        <f t="shared" si="25"/>
        <v>0</v>
      </c>
      <c r="H26" s="72">
        <f t="shared" si="14"/>
        <v>0</v>
      </c>
      <c r="K26" s="72">
        <f t="shared" si="15"/>
        <v>0</v>
      </c>
      <c r="N26" s="72">
        <f t="shared" si="16"/>
        <v>0</v>
      </c>
      <c r="Q26" s="72">
        <f t="shared" si="17"/>
        <v>0</v>
      </c>
      <c r="T26" s="72">
        <f t="shared" si="18"/>
        <v>0</v>
      </c>
      <c r="W26" s="72">
        <f t="shared" si="19"/>
        <v>0</v>
      </c>
      <c r="Z26" s="72">
        <f t="shared" si="20"/>
        <v>0</v>
      </c>
      <c r="AC26" s="72">
        <f t="shared" si="21"/>
        <v>0</v>
      </c>
      <c r="AF26" s="72">
        <f t="shared" si="22"/>
        <v>0</v>
      </c>
      <c r="AI26" s="72">
        <f t="shared" si="23"/>
        <v>0</v>
      </c>
      <c r="AL26" s="72">
        <f t="shared" si="24"/>
        <v>0</v>
      </c>
      <c r="AM26" s="73">
        <f t="shared" si="26"/>
        <v>0</v>
      </c>
      <c r="AN26" s="53"/>
      <c r="AO26" s="53"/>
      <c r="AP26" s="53"/>
      <c r="AQ26" s="53"/>
      <c r="AR26" s="53"/>
      <c r="AS26" s="53"/>
      <c r="AT26" s="53"/>
      <c r="AU26" s="53"/>
      <c r="AV26" s="53"/>
      <c r="AW26" s="53"/>
    </row>
    <row r="27" spans="2:49" x14ac:dyDescent="0.3">
      <c r="B27" s="44" t="s">
        <v>16</v>
      </c>
      <c r="E27" s="72">
        <f t="shared" si="25"/>
        <v>0</v>
      </c>
      <c r="H27" s="72">
        <f t="shared" si="14"/>
        <v>0</v>
      </c>
      <c r="K27" s="72">
        <f t="shared" si="15"/>
        <v>0</v>
      </c>
      <c r="N27" s="72">
        <f t="shared" si="16"/>
        <v>0</v>
      </c>
      <c r="Q27" s="72">
        <f t="shared" si="17"/>
        <v>0</v>
      </c>
      <c r="T27" s="72">
        <f t="shared" si="18"/>
        <v>0</v>
      </c>
      <c r="W27" s="72">
        <f t="shared" si="19"/>
        <v>0</v>
      </c>
      <c r="Z27" s="72">
        <f t="shared" si="20"/>
        <v>0</v>
      </c>
      <c r="AC27" s="72">
        <f t="shared" si="21"/>
        <v>0</v>
      </c>
      <c r="AF27" s="72">
        <f t="shared" si="22"/>
        <v>0</v>
      </c>
      <c r="AI27" s="72">
        <f t="shared" si="23"/>
        <v>0</v>
      </c>
      <c r="AL27" s="72">
        <f t="shared" si="24"/>
        <v>0</v>
      </c>
      <c r="AM27" s="73">
        <f t="shared" si="26"/>
        <v>0</v>
      </c>
      <c r="AN27" s="53"/>
      <c r="AO27" s="53"/>
      <c r="AP27" s="53"/>
      <c r="AQ27" s="53"/>
      <c r="AR27" s="53"/>
      <c r="AS27" s="53"/>
      <c r="AT27" s="53"/>
      <c r="AU27" s="53"/>
      <c r="AV27" s="53"/>
      <c r="AW27" s="53"/>
    </row>
    <row r="28" spans="2:49" x14ac:dyDescent="0.3">
      <c r="B28" s="44" t="s">
        <v>17</v>
      </c>
      <c r="E28" s="72">
        <f t="shared" si="25"/>
        <v>0</v>
      </c>
      <c r="H28" s="72">
        <f t="shared" si="14"/>
        <v>0</v>
      </c>
      <c r="K28" s="72">
        <f t="shared" si="15"/>
        <v>0</v>
      </c>
      <c r="N28" s="72">
        <f t="shared" si="16"/>
        <v>0</v>
      </c>
      <c r="Q28" s="72">
        <f t="shared" si="17"/>
        <v>0</v>
      </c>
      <c r="T28" s="72">
        <f t="shared" si="18"/>
        <v>0</v>
      </c>
      <c r="W28" s="72">
        <f t="shared" si="19"/>
        <v>0</v>
      </c>
      <c r="Z28" s="72">
        <f t="shared" si="20"/>
        <v>0</v>
      </c>
      <c r="AC28" s="72">
        <f t="shared" si="21"/>
        <v>0</v>
      </c>
      <c r="AF28" s="72">
        <f t="shared" si="22"/>
        <v>0</v>
      </c>
      <c r="AI28" s="72">
        <f t="shared" si="23"/>
        <v>0</v>
      </c>
      <c r="AL28" s="72">
        <f t="shared" si="24"/>
        <v>0</v>
      </c>
      <c r="AM28" s="73">
        <f t="shared" si="26"/>
        <v>0</v>
      </c>
      <c r="AN28" s="53"/>
      <c r="AO28" s="53"/>
      <c r="AP28" s="53"/>
      <c r="AQ28" s="53"/>
      <c r="AR28" s="53"/>
      <c r="AS28" s="53"/>
      <c r="AT28" s="53"/>
      <c r="AU28" s="53"/>
      <c r="AV28" s="53"/>
      <c r="AW28" s="53"/>
    </row>
    <row r="29" spans="2:49" x14ac:dyDescent="0.3">
      <c r="B29" s="44" t="s">
        <v>18</v>
      </c>
      <c r="E29" s="72">
        <f t="shared" si="25"/>
        <v>0</v>
      </c>
      <c r="H29" s="72">
        <f t="shared" si="14"/>
        <v>0</v>
      </c>
      <c r="K29" s="72">
        <f t="shared" si="15"/>
        <v>0</v>
      </c>
      <c r="N29" s="72">
        <f t="shared" si="16"/>
        <v>0</v>
      </c>
      <c r="Q29" s="72">
        <f t="shared" si="17"/>
        <v>0</v>
      </c>
      <c r="T29" s="72">
        <f t="shared" si="18"/>
        <v>0</v>
      </c>
      <c r="W29" s="72">
        <f t="shared" si="19"/>
        <v>0</v>
      </c>
      <c r="Z29" s="72">
        <f t="shared" si="20"/>
        <v>0</v>
      </c>
      <c r="AC29" s="72">
        <f t="shared" si="21"/>
        <v>0</v>
      </c>
      <c r="AF29" s="72">
        <f t="shared" si="22"/>
        <v>0</v>
      </c>
      <c r="AI29" s="72">
        <f t="shared" si="23"/>
        <v>0</v>
      </c>
      <c r="AL29" s="72">
        <f t="shared" si="24"/>
        <v>0</v>
      </c>
      <c r="AM29" s="73">
        <f t="shared" si="26"/>
        <v>0</v>
      </c>
      <c r="AN29" s="53"/>
      <c r="AO29" s="53"/>
      <c r="AP29" s="53"/>
      <c r="AQ29" s="53"/>
      <c r="AR29" s="53"/>
      <c r="AS29" s="53"/>
      <c r="AT29" s="53"/>
      <c r="AU29" s="53"/>
      <c r="AV29" s="53"/>
      <c r="AW29" s="53"/>
    </row>
    <row r="30" spans="2:49" x14ac:dyDescent="0.3">
      <c r="B30" s="44" t="s">
        <v>21</v>
      </c>
      <c r="E30" s="72">
        <f t="shared" si="25"/>
        <v>0</v>
      </c>
      <c r="H30" s="72">
        <f t="shared" si="14"/>
        <v>0</v>
      </c>
      <c r="K30" s="72">
        <f t="shared" si="15"/>
        <v>0</v>
      </c>
      <c r="N30" s="72">
        <f t="shared" si="16"/>
        <v>0</v>
      </c>
      <c r="Q30" s="72">
        <f t="shared" si="17"/>
        <v>0</v>
      </c>
      <c r="T30" s="72">
        <f t="shared" si="18"/>
        <v>0</v>
      </c>
      <c r="W30" s="72">
        <f t="shared" si="19"/>
        <v>0</v>
      </c>
      <c r="Z30" s="72">
        <f t="shared" si="20"/>
        <v>0</v>
      </c>
      <c r="AC30" s="72">
        <f t="shared" si="21"/>
        <v>0</v>
      </c>
      <c r="AF30" s="72">
        <f t="shared" si="22"/>
        <v>0</v>
      </c>
      <c r="AI30" s="72">
        <f t="shared" si="23"/>
        <v>0</v>
      </c>
      <c r="AL30" s="72">
        <f t="shared" si="24"/>
        <v>0</v>
      </c>
      <c r="AM30" s="73">
        <f t="shared" si="26"/>
        <v>0</v>
      </c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2:49" x14ac:dyDescent="0.3">
      <c r="B31" s="44" t="s">
        <v>22</v>
      </c>
      <c r="E31" s="72">
        <f t="shared" si="25"/>
        <v>0</v>
      </c>
      <c r="H31" s="72">
        <f t="shared" si="14"/>
        <v>0</v>
      </c>
      <c r="K31" s="72">
        <f t="shared" si="15"/>
        <v>0</v>
      </c>
      <c r="N31" s="72">
        <f t="shared" si="16"/>
        <v>0</v>
      </c>
      <c r="Q31" s="72">
        <f t="shared" si="17"/>
        <v>0</v>
      </c>
      <c r="T31" s="72">
        <f t="shared" si="18"/>
        <v>0</v>
      </c>
      <c r="W31" s="72">
        <f t="shared" si="19"/>
        <v>0</v>
      </c>
      <c r="Z31" s="72">
        <f t="shared" si="20"/>
        <v>0</v>
      </c>
      <c r="AC31" s="72">
        <f t="shared" si="21"/>
        <v>0</v>
      </c>
      <c r="AF31" s="72">
        <f t="shared" si="22"/>
        <v>0</v>
      </c>
      <c r="AI31" s="72">
        <f t="shared" si="23"/>
        <v>0</v>
      </c>
      <c r="AL31" s="72">
        <f t="shared" si="24"/>
        <v>0</v>
      </c>
      <c r="AM31" s="73">
        <f t="shared" si="26"/>
        <v>0</v>
      </c>
      <c r="AN31" s="53"/>
      <c r="AO31" s="53"/>
      <c r="AP31" s="53"/>
      <c r="AQ31" s="53"/>
      <c r="AR31" s="53"/>
      <c r="AS31" s="53"/>
      <c r="AT31" s="53"/>
      <c r="AU31" s="53"/>
      <c r="AV31" s="53"/>
      <c r="AW31" s="53"/>
    </row>
    <row r="32" spans="2:49" x14ac:dyDescent="0.3">
      <c r="B32" s="44" t="s">
        <v>19</v>
      </c>
      <c r="E32" s="72">
        <f t="shared" si="25"/>
        <v>0</v>
      </c>
      <c r="H32" s="72">
        <f t="shared" si="14"/>
        <v>0</v>
      </c>
      <c r="K32" s="72">
        <f t="shared" si="15"/>
        <v>0</v>
      </c>
      <c r="N32" s="72">
        <f t="shared" si="16"/>
        <v>0</v>
      </c>
      <c r="Q32" s="72">
        <f t="shared" si="17"/>
        <v>0</v>
      </c>
      <c r="T32" s="72">
        <f t="shared" si="18"/>
        <v>0</v>
      </c>
      <c r="W32" s="72">
        <f t="shared" si="19"/>
        <v>0</v>
      </c>
      <c r="Z32" s="72">
        <f t="shared" si="20"/>
        <v>0</v>
      </c>
      <c r="AC32" s="72">
        <f t="shared" si="21"/>
        <v>0</v>
      </c>
      <c r="AF32" s="72">
        <f t="shared" si="22"/>
        <v>0</v>
      </c>
      <c r="AI32" s="72">
        <f t="shared" si="23"/>
        <v>0</v>
      </c>
      <c r="AL32" s="72">
        <f t="shared" si="24"/>
        <v>0</v>
      </c>
      <c r="AM32" s="73">
        <f t="shared" si="26"/>
        <v>0</v>
      </c>
      <c r="AN32" s="53"/>
      <c r="AO32" s="53"/>
      <c r="AP32" s="53"/>
      <c r="AQ32" s="53"/>
      <c r="AR32" s="53"/>
      <c r="AS32" s="53"/>
      <c r="AT32" s="53"/>
      <c r="AU32" s="53"/>
      <c r="AV32" s="53"/>
      <c r="AW32" s="53"/>
    </row>
    <row r="33" spans="1:49" x14ac:dyDescent="0.3">
      <c r="B33" s="44" t="s">
        <v>20</v>
      </c>
      <c r="E33" s="72">
        <f t="shared" si="25"/>
        <v>0</v>
      </c>
      <c r="H33" s="72">
        <f t="shared" si="14"/>
        <v>0</v>
      </c>
      <c r="K33" s="72">
        <f t="shared" si="15"/>
        <v>0</v>
      </c>
      <c r="N33" s="72">
        <f t="shared" si="16"/>
        <v>0</v>
      </c>
      <c r="Q33" s="72">
        <f t="shared" si="17"/>
        <v>0</v>
      </c>
      <c r="T33" s="72">
        <f t="shared" si="18"/>
        <v>0</v>
      </c>
      <c r="W33" s="72">
        <f t="shared" si="19"/>
        <v>0</v>
      </c>
      <c r="Z33" s="72">
        <f t="shared" si="20"/>
        <v>0</v>
      </c>
      <c r="AC33" s="72">
        <f t="shared" si="21"/>
        <v>0</v>
      </c>
      <c r="AF33" s="72">
        <f t="shared" si="22"/>
        <v>0</v>
      </c>
      <c r="AI33" s="72">
        <f t="shared" si="23"/>
        <v>0</v>
      </c>
      <c r="AL33" s="72">
        <f t="shared" si="24"/>
        <v>0</v>
      </c>
      <c r="AM33" s="73">
        <f t="shared" si="26"/>
        <v>0</v>
      </c>
      <c r="AN33" s="53"/>
      <c r="AO33" s="53"/>
      <c r="AP33" s="53"/>
      <c r="AQ33" s="53"/>
      <c r="AR33" s="53"/>
      <c r="AS33" s="53"/>
      <c r="AT33" s="53"/>
      <c r="AU33" s="53"/>
      <c r="AV33" s="53"/>
      <c r="AW33" s="53"/>
    </row>
    <row r="34" spans="1:49" x14ac:dyDescent="0.3">
      <c r="B34" s="44" t="s">
        <v>23</v>
      </c>
      <c r="E34" s="72">
        <f t="shared" si="25"/>
        <v>0</v>
      </c>
      <c r="H34" s="72">
        <f t="shared" si="14"/>
        <v>0</v>
      </c>
      <c r="K34" s="72">
        <f t="shared" si="15"/>
        <v>0</v>
      </c>
      <c r="N34" s="72">
        <f t="shared" si="16"/>
        <v>0</v>
      </c>
      <c r="Q34" s="72">
        <f t="shared" si="17"/>
        <v>0</v>
      </c>
      <c r="T34" s="72">
        <f t="shared" si="18"/>
        <v>0</v>
      </c>
      <c r="W34" s="72">
        <f t="shared" si="19"/>
        <v>0</v>
      </c>
      <c r="Z34" s="72">
        <f t="shared" si="20"/>
        <v>0</v>
      </c>
      <c r="AC34" s="72">
        <f t="shared" si="21"/>
        <v>0</v>
      </c>
      <c r="AF34" s="72">
        <f t="shared" si="22"/>
        <v>0</v>
      </c>
      <c r="AI34" s="72">
        <f t="shared" si="23"/>
        <v>0</v>
      </c>
      <c r="AL34" s="72">
        <f t="shared" si="24"/>
        <v>0</v>
      </c>
      <c r="AM34" s="73">
        <f t="shared" si="26"/>
        <v>0</v>
      </c>
      <c r="AN34" s="53"/>
      <c r="AO34" s="53"/>
      <c r="AP34" s="53"/>
      <c r="AQ34" s="53"/>
      <c r="AR34" s="53"/>
      <c r="AS34" s="53"/>
      <c r="AT34" s="53"/>
      <c r="AU34" s="53"/>
      <c r="AV34" s="53"/>
      <c r="AW34" s="53"/>
    </row>
    <row r="35" spans="1:49" x14ac:dyDescent="0.3">
      <c r="B35" s="44" t="s">
        <v>25</v>
      </c>
      <c r="E35" s="72">
        <f t="shared" si="25"/>
        <v>0</v>
      </c>
      <c r="H35" s="72">
        <f t="shared" si="14"/>
        <v>0</v>
      </c>
      <c r="K35" s="72">
        <f t="shared" si="15"/>
        <v>0</v>
      </c>
      <c r="N35" s="72">
        <f t="shared" si="16"/>
        <v>0</v>
      </c>
      <c r="Q35" s="72">
        <f t="shared" si="17"/>
        <v>0</v>
      </c>
      <c r="T35" s="72">
        <f t="shared" si="18"/>
        <v>0</v>
      </c>
      <c r="W35" s="72">
        <f t="shared" si="19"/>
        <v>0</v>
      </c>
      <c r="Z35" s="72">
        <f t="shared" si="20"/>
        <v>0</v>
      </c>
      <c r="AC35" s="72">
        <f t="shared" si="21"/>
        <v>0</v>
      </c>
      <c r="AF35" s="72">
        <f t="shared" si="22"/>
        <v>0</v>
      </c>
      <c r="AI35" s="72">
        <f t="shared" si="23"/>
        <v>0</v>
      </c>
      <c r="AL35" s="72">
        <f t="shared" si="24"/>
        <v>0</v>
      </c>
      <c r="AM35" s="73">
        <f t="shared" si="26"/>
        <v>0</v>
      </c>
      <c r="AN35" s="53"/>
      <c r="AO35" s="53"/>
      <c r="AP35" s="53"/>
      <c r="AQ35" s="53"/>
      <c r="AR35" s="53"/>
      <c r="AS35" s="53"/>
      <c r="AT35" s="53"/>
      <c r="AU35" s="53"/>
      <c r="AV35" s="53"/>
      <c r="AW35" s="53"/>
    </row>
    <row r="36" spans="1:49" x14ac:dyDescent="0.3">
      <c r="B36" s="44" t="s">
        <v>24</v>
      </c>
      <c r="E36" s="72">
        <f t="shared" si="25"/>
        <v>0</v>
      </c>
      <c r="H36" s="72">
        <f t="shared" si="14"/>
        <v>0</v>
      </c>
      <c r="K36" s="72">
        <f t="shared" si="15"/>
        <v>0</v>
      </c>
      <c r="N36" s="72">
        <f t="shared" si="16"/>
        <v>0</v>
      </c>
      <c r="Q36" s="72">
        <f t="shared" si="17"/>
        <v>0</v>
      </c>
      <c r="T36" s="72">
        <f t="shared" si="18"/>
        <v>0</v>
      </c>
      <c r="W36" s="72">
        <f t="shared" si="19"/>
        <v>0</v>
      </c>
      <c r="Z36" s="72">
        <f t="shared" si="20"/>
        <v>0</v>
      </c>
      <c r="AC36" s="72">
        <f t="shared" si="21"/>
        <v>0</v>
      </c>
      <c r="AF36" s="72">
        <f t="shared" si="22"/>
        <v>0</v>
      </c>
      <c r="AI36" s="72">
        <f t="shared" si="23"/>
        <v>0</v>
      </c>
      <c r="AL36" s="72">
        <f t="shared" si="24"/>
        <v>0</v>
      </c>
      <c r="AM36" s="73">
        <f t="shared" si="26"/>
        <v>0</v>
      </c>
      <c r="AN36" s="53"/>
      <c r="AO36" s="53"/>
      <c r="AP36" s="53"/>
      <c r="AQ36" s="53"/>
      <c r="AR36" s="53"/>
      <c r="AS36" s="53"/>
      <c r="AT36" s="53"/>
      <c r="AU36" s="53"/>
      <c r="AV36" s="53"/>
      <c r="AW36" s="53"/>
    </row>
    <row r="37" spans="1:49" x14ac:dyDescent="0.3">
      <c r="B37" s="44" t="s">
        <v>26</v>
      </c>
      <c r="E37" s="72">
        <f t="shared" si="25"/>
        <v>0</v>
      </c>
      <c r="H37" s="72">
        <f t="shared" si="14"/>
        <v>0</v>
      </c>
      <c r="K37" s="72">
        <f t="shared" si="15"/>
        <v>0</v>
      </c>
      <c r="N37" s="72">
        <f t="shared" si="16"/>
        <v>0</v>
      </c>
      <c r="Q37" s="72">
        <f t="shared" si="17"/>
        <v>0</v>
      </c>
      <c r="T37" s="72">
        <f t="shared" si="18"/>
        <v>0</v>
      </c>
      <c r="W37" s="72">
        <f t="shared" si="19"/>
        <v>0</v>
      </c>
      <c r="Z37" s="72">
        <f t="shared" si="20"/>
        <v>0</v>
      </c>
      <c r="AC37" s="72">
        <f t="shared" si="21"/>
        <v>0</v>
      </c>
      <c r="AF37" s="72">
        <f t="shared" si="22"/>
        <v>0</v>
      </c>
      <c r="AI37" s="72">
        <f t="shared" si="23"/>
        <v>0</v>
      </c>
      <c r="AL37" s="72">
        <f t="shared" si="24"/>
        <v>0</v>
      </c>
      <c r="AM37" s="73">
        <f t="shared" si="26"/>
        <v>0</v>
      </c>
      <c r="AN37" s="53"/>
      <c r="AO37" s="53"/>
      <c r="AP37" s="53"/>
      <c r="AQ37" s="53"/>
      <c r="AR37" s="53"/>
      <c r="AS37" s="53"/>
      <c r="AT37" s="53"/>
      <c r="AU37" s="53"/>
      <c r="AV37" s="53"/>
      <c r="AW37" s="53"/>
    </row>
    <row r="38" spans="1:49" x14ac:dyDescent="0.3">
      <c r="B38" s="44" t="s">
        <v>29</v>
      </c>
      <c r="E38" s="72">
        <f t="shared" si="25"/>
        <v>0</v>
      </c>
      <c r="H38" s="72">
        <f t="shared" si="14"/>
        <v>0</v>
      </c>
      <c r="K38" s="72">
        <f t="shared" si="15"/>
        <v>0</v>
      </c>
      <c r="N38" s="72">
        <f t="shared" si="16"/>
        <v>0</v>
      </c>
      <c r="Q38" s="72">
        <f t="shared" si="17"/>
        <v>0</v>
      </c>
      <c r="T38" s="72">
        <f t="shared" si="18"/>
        <v>0</v>
      </c>
      <c r="W38" s="72">
        <f t="shared" si="19"/>
        <v>0</v>
      </c>
      <c r="Z38" s="72">
        <f t="shared" si="20"/>
        <v>0</v>
      </c>
      <c r="AC38" s="72">
        <f t="shared" si="21"/>
        <v>0</v>
      </c>
      <c r="AF38" s="72">
        <f t="shared" si="22"/>
        <v>0</v>
      </c>
      <c r="AI38" s="72">
        <f t="shared" si="23"/>
        <v>0</v>
      </c>
      <c r="AL38" s="72">
        <f t="shared" si="24"/>
        <v>0</v>
      </c>
      <c r="AM38" s="73">
        <f t="shared" si="26"/>
        <v>0</v>
      </c>
      <c r="AN38" s="53"/>
      <c r="AO38" s="53"/>
      <c r="AP38" s="53"/>
      <c r="AQ38" s="53"/>
      <c r="AR38" s="53"/>
      <c r="AS38" s="53"/>
      <c r="AT38" s="53"/>
      <c r="AU38" s="53"/>
      <c r="AV38" s="53"/>
      <c r="AW38" s="53"/>
    </row>
    <row r="39" spans="1:49" x14ac:dyDescent="0.3">
      <c r="B39" s="44" t="s">
        <v>30</v>
      </c>
      <c r="E39" s="72">
        <f t="shared" si="25"/>
        <v>0</v>
      </c>
      <c r="H39" s="72">
        <f t="shared" si="14"/>
        <v>0</v>
      </c>
      <c r="K39" s="72">
        <f t="shared" si="15"/>
        <v>0</v>
      </c>
      <c r="N39" s="72">
        <f t="shared" si="16"/>
        <v>0</v>
      </c>
      <c r="Q39" s="72">
        <f t="shared" si="17"/>
        <v>0</v>
      </c>
      <c r="T39" s="72">
        <f t="shared" si="18"/>
        <v>0</v>
      </c>
      <c r="W39" s="72">
        <f t="shared" si="19"/>
        <v>0</v>
      </c>
      <c r="Z39" s="72">
        <f t="shared" si="20"/>
        <v>0</v>
      </c>
      <c r="AC39" s="72">
        <f t="shared" si="21"/>
        <v>0</v>
      </c>
      <c r="AF39" s="72">
        <f t="shared" si="22"/>
        <v>0</v>
      </c>
      <c r="AI39" s="72">
        <f t="shared" si="23"/>
        <v>0</v>
      </c>
      <c r="AL39" s="72">
        <f t="shared" si="24"/>
        <v>0</v>
      </c>
      <c r="AM39" s="73">
        <f t="shared" si="26"/>
        <v>0</v>
      </c>
      <c r="AN39" s="53"/>
      <c r="AO39" s="53"/>
      <c r="AP39" s="53"/>
      <c r="AQ39" s="53"/>
      <c r="AR39" s="53"/>
      <c r="AS39" s="53"/>
      <c r="AT39" s="53"/>
      <c r="AU39" s="53"/>
      <c r="AV39" s="53"/>
      <c r="AW39" s="53"/>
    </row>
    <row r="40" spans="1:49" x14ac:dyDescent="0.3">
      <c r="B40" s="44" t="s">
        <v>31</v>
      </c>
      <c r="E40" s="72">
        <f t="shared" si="25"/>
        <v>0</v>
      </c>
      <c r="H40" s="72">
        <f t="shared" si="14"/>
        <v>0</v>
      </c>
      <c r="K40" s="72">
        <f t="shared" si="15"/>
        <v>0</v>
      </c>
      <c r="N40" s="72">
        <f t="shared" si="16"/>
        <v>0</v>
      </c>
      <c r="Q40" s="72">
        <f t="shared" si="17"/>
        <v>0</v>
      </c>
      <c r="T40" s="72">
        <f t="shared" si="18"/>
        <v>0</v>
      </c>
      <c r="W40" s="72">
        <f t="shared" si="19"/>
        <v>0</v>
      </c>
      <c r="Z40" s="72">
        <f t="shared" si="20"/>
        <v>0</v>
      </c>
      <c r="AC40" s="72">
        <f t="shared" si="21"/>
        <v>0</v>
      </c>
      <c r="AF40" s="72">
        <f t="shared" si="22"/>
        <v>0</v>
      </c>
      <c r="AI40" s="72">
        <f t="shared" si="23"/>
        <v>0</v>
      </c>
      <c r="AL40" s="72">
        <f t="shared" si="24"/>
        <v>0</v>
      </c>
      <c r="AM40" s="73">
        <f t="shared" si="26"/>
        <v>0</v>
      </c>
      <c r="AN40" s="53"/>
      <c r="AO40" s="53"/>
      <c r="AP40" s="53"/>
      <c r="AQ40" s="53"/>
      <c r="AR40" s="53"/>
      <c r="AS40" s="53"/>
      <c r="AT40" s="53"/>
      <c r="AU40" s="53"/>
      <c r="AV40" s="53"/>
      <c r="AW40" s="53"/>
    </row>
    <row r="41" spans="1:49" x14ac:dyDescent="0.3">
      <c r="B41" s="44" t="s">
        <v>35</v>
      </c>
      <c r="E41" s="72">
        <f t="shared" si="25"/>
        <v>0</v>
      </c>
      <c r="H41" s="72">
        <f t="shared" si="14"/>
        <v>0</v>
      </c>
      <c r="K41" s="72">
        <f t="shared" si="15"/>
        <v>0</v>
      </c>
      <c r="N41" s="72">
        <f t="shared" si="16"/>
        <v>0</v>
      </c>
      <c r="Q41" s="72">
        <f t="shared" si="17"/>
        <v>0</v>
      </c>
      <c r="T41" s="72">
        <f t="shared" si="18"/>
        <v>0</v>
      </c>
      <c r="W41" s="72">
        <f t="shared" si="19"/>
        <v>0</v>
      </c>
      <c r="Z41" s="72">
        <f t="shared" si="20"/>
        <v>0</v>
      </c>
      <c r="AC41" s="72">
        <f t="shared" si="21"/>
        <v>0</v>
      </c>
      <c r="AF41" s="72">
        <f t="shared" si="22"/>
        <v>0</v>
      </c>
      <c r="AI41" s="72">
        <f t="shared" si="23"/>
        <v>0</v>
      </c>
      <c r="AL41" s="72">
        <f t="shared" si="24"/>
        <v>0</v>
      </c>
      <c r="AM41" s="73">
        <f t="shared" si="26"/>
        <v>0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</row>
    <row r="42" spans="1:49" x14ac:dyDescent="0.3">
      <c r="AN42" s="53"/>
      <c r="AO42" s="53"/>
      <c r="AP42" s="53"/>
      <c r="AQ42" s="53"/>
      <c r="AR42" s="53"/>
      <c r="AS42" s="53"/>
      <c r="AT42" s="53"/>
      <c r="AU42" s="53"/>
      <c r="AV42" s="53"/>
      <c r="AW42" s="53"/>
    </row>
    <row r="43" spans="1:49" s="66" customFormat="1" ht="12" customHeight="1" x14ac:dyDescent="0.3">
      <c r="A43" s="61"/>
      <c r="B43" s="67" t="s">
        <v>72</v>
      </c>
      <c r="C43" s="62">
        <f t="shared" ref="C43:AM43" si="27">SUM(C15:C41)</f>
        <v>0</v>
      </c>
      <c r="D43" s="62">
        <f t="shared" si="27"/>
        <v>0</v>
      </c>
      <c r="E43" s="62">
        <f t="shared" si="27"/>
        <v>0</v>
      </c>
      <c r="F43" s="62">
        <f t="shared" si="27"/>
        <v>0</v>
      </c>
      <c r="G43" s="62">
        <f t="shared" si="27"/>
        <v>0</v>
      </c>
      <c r="H43" s="62">
        <f t="shared" si="27"/>
        <v>0</v>
      </c>
      <c r="I43" s="62">
        <f t="shared" si="27"/>
        <v>0</v>
      </c>
      <c r="J43" s="62">
        <f t="shared" si="27"/>
        <v>0</v>
      </c>
      <c r="K43" s="62">
        <f t="shared" si="27"/>
        <v>0</v>
      </c>
      <c r="L43" s="62">
        <f t="shared" si="27"/>
        <v>0</v>
      </c>
      <c r="M43" s="62">
        <f t="shared" si="27"/>
        <v>0</v>
      </c>
      <c r="N43" s="62">
        <f t="shared" si="27"/>
        <v>0</v>
      </c>
      <c r="O43" s="62">
        <f t="shared" si="27"/>
        <v>0</v>
      </c>
      <c r="P43" s="62">
        <f t="shared" si="27"/>
        <v>0</v>
      </c>
      <c r="Q43" s="62">
        <f t="shared" si="27"/>
        <v>0</v>
      </c>
      <c r="R43" s="62">
        <f t="shared" si="27"/>
        <v>0</v>
      </c>
      <c r="S43" s="62">
        <f t="shared" si="27"/>
        <v>0</v>
      </c>
      <c r="T43" s="62">
        <f t="shared" si="27"/>
        <v>0</v>
      </c>
      <c r="U43" s="62">
        <f t="shared" si="27"/>
        <v>0</v>
      </c>
      <c r="V43" s="62">
        <f t="shared" si="27"/>
        <v>0</v>
      </c>
      <c r="W43" s="62">
        <f t="shared" si="27"/>
        <v>0</v>
      </c>
      <c r="X43" s="62">
        <f t="shared" si="27"/>
        <v>0</v>
      </c>
      <c r="Y43" s="62">
        <f t="shared" si="27"/>
        <v>0</v>
      </c>
      <c r="Z43" s="62">
        <f t="shared" si="27"/>
        <v>0</v>
      </c>
      <c r="AA43" s="62">
        <f t="shared" si="27"/>
        <v>0</v>
      </c>
      <c r="AB43" s="62">
        <f t="shared" si="27"/>
        <v>0</v>
      </c>
      <c r="AC43" s="62">
        <f t="shared" si="27"/>
        <v>0</v>
      </c>
      <c r="AD43" s="62">
        <f t="shared" si="27"/>
        <v>0</v>
      </c>
      <c r="AE43" s="62">
        <f t="shared" si="27"/>
        <v>0</v>
      </c>
      <c r="AF43" s="62">
        <f t="shared" si="27"/>
        <v>0</v>
      </c>
      <c r="AG43" s="62">
        <f t="shared" si="27"/>
        <v>0</v>
      </c>
      <c r="AH43" s="62">
        <f t="shared" si="27"/>
        <v>0</v>
      </c>
      <c r="AI43" s="62">
        <f t="shared" si="27"/>
        <v>0</v>
      </c>
      <c r="AJ43" s="62">
        <f t="shared" si="27"/>
        <v>0</v>
      </c>
      <c r="AK43" s="62">
        <f t="shared" si="27"/>
        <v>0</v>
      </c>
      <c r="AL43" s="62">
        <f t="shared" si="27"/>
        <v>0</v>
      </c>
      <c r="AM43" s="62">
        <f t="shared" si="27"/>
        <v>0</v>
      </c>
      <c r="AN43" s="63"/>
      <c r="AO43" s="63"/>
      <c r="AP43" s="63"/>
      <c r="AQ43" s="63"/>
      <c r="AR43" s="63"/>
      <c r="AS43" s="64"/>
      <c r="AT43" s="65"/>
      <c r="AU43" s="65"/>
      <c r="AV43" s="65"/>
      <c r="AW43" s="65"/>
    </row>
    <row r="44" spans="1:49" s="71" customFormat="1" ht="13.5" thickBot="1" x14ac:dyDescent="0.35">
      <c r="A44" s="68"/>
      <c r="B44" s="68" t="s">
        <v>73</v>
      </c>
      <c r="C44" s="69">
        <f>C14-C43</f>
        <v>0</v>
      </c>
      <c r="D44" s="69">
        <f t="shared" ref="D44:AL44" si="28">D14-D43</f>
        <v>0</v>
      </c>
      <c r="E44" s="69">
        <f>E14-E43</f>
        <v>0</v>
      </c>
      <c r="F44" s="69">
        <f t="shared" si="28"/>
        <v>0</v>
      </c>
      <c r="G44" s="69">
        <f t="shared" si="28"/>
        <v>0</v>
      </c>
      <c r="H44" s="69">
        <f t="shared" si="28"/>
        <v>0</v>
      </c>
      <c r="I44" s="69">
        <f t="shared" si="28"/>
        <v>0</v>
      </c>
      <c r="J44" s="69">
        <f t="shared" si="28"/>
        <v>0</v>
      </c>
      <c r="K44" s="69">
        <f t="shared" si="28"/>
        <v>0</v>
      </c>
      <c r="L44" s="69">
        <f t="shared" si="28"/>
        <v>0</v>
      </c>
      <c r="M44" s="69">
        <f t="shared" si="28"/>
        <v>0</v>
      </c>
      <c r="N44" s="69">
        <f t="shared" si="28"/>
        <v>0</v>
      </c>
      <c r="O44" s="69">
        <f t="shared" si="28"/>
        <v>0</v>
      </c>
      <c r="P44" s="69">
        <f t="shared" si="28"/>
        <v>0</v>
      </c>
      <c r="Q44" s="69">
        <f t="shared" si="28"/>
        <v>0</v>
      </c>
      <c r="R44" s="69">
        <f t="shared" si="28"/>
        <v>0</v>
      </c>
      <c r="S44" s="69">
        <f t="shared" si="28"/>
        <v>0</v>
      </c>
      <c r="T44" s="69">
        <f t="shared" si="28"/>
        <v>0</v>
      </c>
      <c r="U44" s="69">
        <f t="shared" si="28"/>
        <v>0</v>
      </c>
      <c r="V44" s="69">
        <f t="shared" si="28"/>
        <v>0</v>
      </c>
      <c r="W44" s="69">
        <f t="shared" si="28"/>
        <v>0</v>
      </c>
      <c r="X44" s="69">
        <f t="shared" si="28"/>
        <v>0</v>
      </c>
      <c r="Y44" s="69">
        <f t="shared" si="28"/>
        <v>0</v>
      </c>
      <c r="Z44" s="69">
        <f t="shared" si="28"/>
        <v>0</v>
      </c>
      <c r="AA44" s="69">
        <f t="shared" si="28"/>
        <v>0</v>
      </c>
      <c r="AB44" s="69">
        <f t="shared" si="28"/>
        <v>0</v>
      </c>
      <c r="AC44" s="69">
        <f t="shared" si="28"/>
        <v>0</v>
      </c>
      <c r="AD44" s="69">
        <f t="shared" si="28"/>
        <v>0</v>
      </c>
      <c r="AE44" s="69">
        <f t="shared" si="28"/>
        <v>0</v>
      </c>
      <c r="AF44" s="69">
        <f t="shared" si="28"/>
        <v>0</v>
      </c>
      <c r="AG44" s="69">
        <f t="shared" si="28"/>
        <v>0</v>
      </c>
      <c r="AH44" s="69">
        <f t="shared" si="28"/>
        <v>0</v>
      </c>
      <c r="AI44" s="69">
        <f t="shared" si="28"/>
        <v>0</v>
      </c>
      <c r="AJ44" s="69">
        <f t="shared" si="28"/>
        <v>0</v>
      </c>
      <c r="AK44" s="69">
        <f t="shared" si="28"/>
        <v>0</v>
      </c>
      <c r="AL44" s="69">
        <f t="shared" si="28"/>
        <v>0</v>
      </c>
      <c r="AM44" s="69">
        <f t="shared" ref="C44:AM44" si="29">AM14-AM43</f>
        <v>0</v>
      </c>
      <c r="AN44" s="63"/>
      <c r="AO44" s="63"/>
      <c r="AP44" s="63"/>
      <c r="AQ44" s="63"/>
      <c r="AR44" s="63"/>
      <c r="AS44" s="70"/>
      <c r="AT44" s="65"/>
      <c r="AU44" s="65"/>
      <c r="AV44" s="65"/>
      <c r="AW44" s="65"/>
    </row>
    <row r="45" spans="1:49" ht="13.5" thickTop="1" x14ac:dyDescent="0.3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66EE6E8F8504CA3E55525D2E4D335" ma:contentTypeVersion="15" ma:contentTypeDescription="Create a new document." ma:contentTypeScope="" ma:versionID="d58a1ecbda706a31db5db2507639b05b">
  <xsd:schema xmlns:xsd="http://www.w3.org/2001/XMLSchema" xmlns:xs="http://www.w3.org/2001/XMLSchema" xmlns:p="http://schemas.microsoft.com/office/2006/metadata/properties" xmlns:ns1="http://schemas.microsoft.com/sharepoint/v3" xmlns:ns2="0ba8e352-af41-445b-aa4e-ee5f197d80a4" xmlns:ns3="0d683999-9729-45cf-9063-a74ed907a60e" targetNamespace="http://schemas.microsoft.com/office/2006/metadata/properties" ma:root="true" ma:fieldsID="5cb827a52e0ecf21cc2733e94c73a131" ns1:_="" ns2:_="" ns3:_="">
    <xsd:import namespace="http://schemas.microsoft.com/sharepoint/v3"/>
    <xsd:import namespace="0ba8e352-af41-445b-aa4e-ee5f197d80a4"/>
    <xsd:import namespace="0d683999-9729-45cf-9063-a74ed907a6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Quick_x0020_Link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a8e352-af41-445b-aa4e-ee5f197d8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Quick_x0020_Links" ma:index="20" nillable="true" ma:displayName="Quick Links" ma:format="Hyperlink" ma:internalName="Quick_x0020_Link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83999-9729-45cf-9063-a74ed907a60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Quick_x0020_Links xmlns="0ba8e352-af41-445b-aa4e-ee5f197d80a4">
      <Url xsi:nil="true"/>
      <Description xsi:nil="true"/>
    </Quick_x0020_Links>
  </documentManagement>
</p:properties>
</file>

<file path=customXml/itemProps1.xml><?xml version="1.0" encoding="utf-8"?>
<ds:datastoreItem xmlns:ds="http://schemas.openxmlformats.org/officeDocument/2006/customXml" ds:itemID="{17E61E96-B526-47AA-B6B8-41E8CDDCB71D}"/>
</file>

<file path=customXml/itemProps2.xml><?xml version="1.0" encoding="utf-8"?>
<ds:datastoreItem xmlns:ds="http://schemas.openxmlformats.org/officeDocument/2006/customXml" ds:itemID="{96E47EBB-66F6-45F4-9E9E-81F35BE22B96}"/>
</file>

<file path=customXml/itemProps3.xml><?xml version="1.0" encoding="utf-8"?>
<ds:datastoreItem xmlns:ds="http://schemas.openxmlformats.org/officeDocument/2006/customXml" ds:itemID="{8A6326FD-17E3-4ED7-90D3-941D93457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Budget</vt:lpstr>
      <vt:lpstr>Cashflow Projection</vt:lpstr>
      <vt:lpstr>Budget Monthly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Jacinta Houston</dc:creator>
  <cp:lastModifiedBy>Jacinta Houston</cp:lastModifiedBy>
  <dcterms:created xsi:type="dcterms:W3CDTF">2021-03-24T03:06:33Z</dcterms:created>
  <dcterms:modified xsi:type="dcterms:W3CDTF">2021-05-04T01:12:37Z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0x01010005266EE6E8F8504CA3E55525D2E4D335</vt:lpwstr>
  </property>
</Properties>
</file>